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nis\Master\Master 2025\"/>
    </mc:Choice>
  </mc:AlternateContent>
  <xr:revisionPtr revIDLastSave="0" documentId="13_ncr:1_{6AF45AC6-7A27-4614-B19D-64E1FE37E164}" xr6:coauthVersionLast="47" xr6:coauthVersionMax="47" xr10:uidLastSave="{00000000-0000-0000-0000-000000000000}"/>
  <bookViews>
    <workbookView xWindow="225" yWindow="0" windowWidth="20265" windowHeight="11520" tabRatio="820" activeTab="5" xr2:uid="{00000000-000D-0000-FFFF-FFFF00000000}"/>
  </bookViews>
  <sheets>
    <sheet name="Grupos" sheetId="1" r:id="rId1"/>
    <sheet name="Fase de Grupos" sheetId="2" r:id="rId2"/>
    <sheet name="Contabilização" sheetId="6" r:id="rId3"/>
    <sheet name="Semi-Finais" sheetId="3" r:id="rId4"/>
    <sheet name="Finais" sheetId="4" r:id="rId5"/>
    <sheet name="Pontuacao Final" sheetId="5" r:id="rId6"/>
    <sheet name="Troféu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5" l="1"/>
  <c r="W24" i="6"/>
  <c r="W27" i="6"/>
  <c r="H18" i="5"/>
  <c r="H19" i="5"/>
  <c r="H20" i="5"/>
  <c r="H21" i="5"/>
  <c r="H22" i="5"/>
  <c r="H23" i="5"/>
  <c r="V11" i="6"/>
  <c r="V12" i="6"/>
  <c r="V13" i="6"/>
  <c r="H36" i="5"/>
  <c r="H37" i="5"/>
  <c r="H38" i="5"/>
  <c r="H35" i="5"/>
  <c r="H34" i="5"/>
  <c r="H33" i="5"/>
  <c r="H32" i="5"/>
  <c r="H31" i="5"/>
  <c r="H30" i="5"/>
  <c r="H29" i="5"/>
  <c r="H28" i="5"/>
  <c r="W40" i="6"/>
  <c r="W41" i="6"/>
  <c r="W42" i="6"/>
  <c r="W39" i="6"/>
  <c r="W33" i="6"/>
  <c r="W34" i="6"/>
  <c r="W35" i="6"/>
  <c r="W32" i="6"/>
  <c r="W18" i="6"/>
  <c r="W19" i="6"/>
  <c r="W20" i="6"/>
  <c r="W17" i="6"/>
  <c r="W11" i="6"/>
  <c r="W12" i="6"/>
  <c r="W13" i="6"/>
  <c r="W10" i="6"/>
  <c r="W4" i="6"/>
  <c r="W5" i="6"/>
  <c r="W6" i="6"/>
  <c r="W3" i="6"/>
  <c r="V40" i="6" l="1"/>
  <c r="V41" i="6"/>
  <c r="V42" i="6"/>
  <c r="V39" i="6"/>
  <c r="V33" i="6"/>
  <c r="V34" i="6"/>
  <c r="V35" i="6"/>
  <c r="V32" i="6"/>
  <c r="V27" i="6"/>
  <c r="V24" i="6"/>
  <c r="V18" i="6"/>
  <c r="V19" i="6"/>
  <c r="V20" i="6"/>
  <c r="V17" i="6"/>
  <c r="V10" i="6"/>
  <c r="V4" i="6"/>
  <c r="V5" i="6"/>
  <c r="V6" i="6"/>
  <c r="V3" i="6"/>
  <c r="H24" i="5"/>
  <c r="H7" i="5" l="1"/>
  <c r="H13" i="5" l="1"/>
  <c r="H12" i="5"/>
  <c r="H11" i="5"/>
  <c r="H9" i="5"/>
  <c r="H10" i="5"/>
  <c r="H8" i="5"/>
  <c r="U42" i="6" l="1"/>
  <c r="U40" i="6"/>
  <c r="U41" i="6"/>
  <c r="U33" i="6"/>
  <c r="U34" i="6"/>
  <c r="U35" i="6"/>
  <c r="U25" i="6"/>
  <c r="U26" i="6"/>
  <c r="U27" i="6"/>
  <c r="U18" i="6"/>
  <c r="U19" i="6"/>
  <c r="U20" i="6"/>
  <c r="U11" i="6"/>
  <c r="U12" i="6"/>
  <c r="U13" i="6"/>
  <c r="U4" i="6"/>
  <c r="U5" i="6"/>
  <c r="U6" i="6"/>
  <c r="U39" i="6"/>
  <c r="U32" i="6"/>
  <c r="U24" i="6"/>
  <c r="U17" i="6"/>
  <c r="U10" i="6"/>
  <c r="U3" i="6"/>
  <c r="H17" i="5" l="1"/>
  <c r="H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Nelson Honda</author>
  </authors>
  <commentList>
    <comment ref="W25" authorId="0" shapeId="0" xr:uid="{42767F68-259D-428C-B238-EDF6908EEF59}">
      <text>
        <r>
          <rPr>
            <b/>
            <sz val="9"/>
            <color indexed="81"/>
            <rFont val="Segoe UI"/>
            <family val="2"/>
          </rPr>
          <t>Nelson Honda:</t>
        </r>
        <r>
          <rPr>
            <sz val="9"/>
            <color indexed="81"/>
            <rFont val="Segoe UI"/>
            <family val="2"/>
          </rPr>
          <t xml:space="preserve">
Desprezado o 1º jogo</t>
        </r>
      </text>
    </comment>
    <comment ref="W26" authorId="0" shapeId="0" xr:uid="{ADCE88E0-C222-4AC8-AB71-7654B79C6969}">
      <text>
        <r>
          <rPr>
            <b/>
            <sz val="9"/>
            <color indexed="81"/>
            <rFont val="Segoe UI"/>
            <family val="2"/>
          </rPr>
          <t>Nelson Honda:</t>
        </r>
        <r>
          <rPr>
            <sz val="9"/>
            <color indexed="81"/>
            <rFont val="Segoe UI"/>
            <family val="2"/>
          </rPr>
          <t xml:space="preserve">
Desprezado o 1º jogo</t>
        </r>
      </text>
    </comment>
  </commentList>
</comments>
</file>

<file path=xl/sharedStrings.xml><?xml version="1.0" encoding="utf-8"?>
<sst xmlns="http://schemas.openxmlformats.org/spreadsheetml/2006/main" count="478" uniqueCount="155">
  <si>
    <t>A1</t>
  </si>
  <si>
    <t>A4</t>
  </si>
  <si>
    <t>A5</t>
  </si>
  <si>
    <t>TENISTA</t>
  </si>
  <si>
    <t>A2</t>
  </si>
  <si>
    <t>A3</t>
  </si>
  <si>
    <t>A6</t>
  </si>
  <si>
    <t>B1</t>
  </si>
  <si>
    <t>B4</t>
  </si>
  <si>
    <t>B5</t>
  </si>
  <si>
    <t>B2</t>
  </si>
  <si>
    <t>B3</t>
  </si>
  <si>
    <t>B6</t>
  </si>
  <si>
    <t>D1</t>
  </si>
  <si>
    <t>D4</t>
  </si>
  <si>
    <t>D5</t>
  </si>
  <si>
    <t>Tenista</t>
  </si>
  <si>
    <t>Resultado</t>
  </si>
  <si>
    <t>Data</t>
  </si>
  <si>
    <t>Dupla</t>
  </si>
  <si>
    <t xml:space="preserve">Duplas </t>
  </si>
  <si>
    <t>Semifinais do Master A</t>
  </si>
  <si>
    <t>Semifinais do Master B</t>
  </si>
  <si>
    <t>Semifinais de Duplas</t>
  </si>
  <si>
    <t>Finais do  Master A</t>
  </si>
  <si>
    <t>Finais do  Master B</t>
  </si>
  <si>
    <t>Finais de Duplas</t>
  </si>
  <si>
    <t>D2</t>
  </si>
  <si>
    <t>D3</t>
  </si>
  <si>
    <t>D6</t>
  </si>
  <si>
    <t>MASTER A - GRUPO A1</t>
  </si>
  <si>
    <t>MASTER A - GRUPO A2</t>
  </si>
  <si>
    <t>MASTER B - GRUPO B2</t>
  </si>
  <si>
    <t>DUPLAS - GRUPO D1</t>
  </si>
  <si>
    <t>DUPLAS - GRUPO D2</t>
  </si>
  <si>
    <t>SIMPLES</t>
  </si>
  <si>
    <t>JOGADOR</t>
  </si>
  <si>
    <t>JG 1</t>
  </si>
  <si>
    <t>JG 2</t>
  </si>
  <si>
    <t>JG3</t>
  </si>
  <si>
    <t>SEMI</t>
  </si>
  <si>
    <t>FINAL</t>
  </si>
  <si>
    <t>PTS</t>
  </si>
  <si>
    <t>V</t>
  </si>
  <si>
    <t>SIMPLES A - GRUPO A1</t>
  </si>
  <si>
    <t>SIMPLES B - GRUPO B1</t>
  </si>
  <si>
    <t>SIMPLES B  - GRUPO B2</t>
  </si>
  <si>
    <t>GRUPO</t>
  </si>
  <si>
    <t>1º JOGO</t>
  </si>
  <si>
    <t>2º JOGO</t>
  </si>
  <si>
    <t>3º JOGO</t>
  </si>
  <si>
    <t>SG</t>
  </si>
  <si>
    <t>% G</t>
  </si>
  <si>
    <t>1º SET</t>
  </si>
  <si>
    <t>2º SET</t>
  </si>
  <si>
    <t>3º SET</t>
  </si>
  <si>
    <t>SIMPLES A - GRUPO A2</t>
  </si>
  <si>
    <r>
      <t xml:space="preserve">BARRAGEM SIMPLES - </t>
    </r>
    <r>
      <rPr>
        <b/>
        <sz val="12"/>
        <rFont val="Calibri"/>
        <family val="2"/>
        <scheme val="minor"/>
      </rPr>
      <t>1</t>
    </r>
    <r>
      <rPr>
        <b/>
        <sz val="12"/>
        <rFont val="Calibri"/>
        <family val="2"/>
      </rPr>
      <t>ª ClASSE</t>
    </r>
  </si>
  <si>
    <r>
      <t>MASTER 1</t>
    </r>
    <r>
      <rPr>
        <b/>
        <sz val="11"/>
        <rFont val="Calibri"/>
        <family val="2"/>
      </rPr>
      <t>ª CLASSE</t>
    </r>
  </si>
  <si>
    <r>
      <t>BARRAGEM SIMPLES - 2</t>
    </r>
    <r>
      <rPr>
        <b/>
        <sz val="12"/>
        <rFont val="Calibri"/>
        <family val="2"/>
      </rPr>
      <t>ª ClASSE</t>
    </r>
  </si>
  <si>
    <r>
      <t>MASTER 2</t>
    </r>
    <r>
      <rPr>
        <b/>
        <sz val="11"/>
        <rFont val="Calibri"/>
        <family val="2"/>
      </rPr>
      <t>ª CLASSE</t>
    </r>
  </si>
  <si>
    <t>Beto</t>
  </si>
  <si>
    <t>Fernando</t>
  </si>
  <si>
    <t>Hora</t>
  </si>
  <si>
    <t>Graziani</t>
  </si>
  <si>
    <t>1º</t>
  </si>
  <si>
    <t>2º</t>
  </si>
  <si>
    <t>Marcelo Ribeiro</t>
  </si>
  <si>
    <t xml:space="preserve">BARRAGEM DUPLAS </t>
  </si>
  <si>
    <t>RESULTADO FINAL DO MASTER</t>
  </si>
  <si>
    <t>CLASSIFICAÇÃO FINAL DA BARRAGEM</t>
  </si>
  <si>
    <t>TROFÉU</t>
  </si>
  <si>
    <t>ORDEM</t>
  </si>
  <si>
    <t>Campeão do Master de Simples - 1ª Classe</t>
  </si>
  <si>
    <t>Vice-campeão do Master de Simples - 1ª Classe</t>
  </si>
  <si>
    <t>Campeão do Master de Simples - 2ª Classe</t>
  </si>
  <si>
    <t>Vice-campeão do Master de Simples - 2ª Classe</t>
  </si>
  <si>
    <t>Dupla Campeã do Master de Duplas</t>
  </si>
  <si>
    <t>Dupla Vice-campeã do Master de Duplas</t>
  </si>
  <si>
    <t>Campeão da Barragem de Simples - 1ª Classe</t>
  </si>
  <si>
    <t>Vice-campeão da Barragem de Simples - 1ª Classe</t>
  </si>
  <si>
    <t>Campeão da Barragem de Simples - 2ª Classe</t>
  </si>
  <si>
    <t>Vice-campeão da Barragem de Simples - 2ª Classe</t>
  </si>
  <si>
    <t xml:space="preserve">Campeão Individual da Barragem de Duplas </t>
  </si>
  <si>
    <t>Vice-campeão Individual da Barragem de Duplas</t>
  </si>
  <si>
    <t>A8</t>
  </si>
  <si>
    <t>A7</t>
  </si>
  <si>
    <t>Berardo</t>
  </si>
  <si>
    <t>João Luiz</t>
  </si>
  <si>
    <t>MASTER B - GRUPO B1</t>
  </si>
  <si>
    <t>Renato</t>
  </si>
  <si>
    <t>Davi</t>
  </si>
  <si>
    <t>PONT. ANUAL</t>
  </si>
  <si>
    <t>Janu</t>
  </si>
  <si>
    <t>Alarcon</t>
  </si>
  <si>
    <t>Rodrigo</t>
  </si>
  <si>
    <t>Pedro Perez</t>
  </si>
  <si>
    <t>Gustavo</t>
  </si>
  <si>
    <t>Nardotto</t>
  </si>
  <si>
    <t>Chon</t>
  </si>
  <si>
    <t>João Matheus</t>
  </si>
  <si>
    <t>Ademir</t>
  </si>
  <si>
    <t>Tauil</t>
  </si>
  <si>
    <t>B8</t>
  </si>
  <si>
    <t>B7</t>
  </si>
  <si>
    <t>TENISTAS</t>
  </si>
  <si>
    <t>Graziani/Davi</t>
  </si>
  <si>
    <t>PRAZO FINAL - 9/11/2025 (Domingo)</t>
  </si>
  <si>
    <t>DUPLA</t>
  </si>
  <si>
    <t>DATA : 15/11/2025</t>
  </si>
  <si>
    <t>DATA : 16/11/2025</t>
  </si>
  <si>
    <t>LISTA DOS TROFÉUS DE 2025</t>
  </si>
  <si>
    <t>Troféu Destaque 2025</t>
  </si>
  <si>
    <t>Guilherme</t>
  </si>
  <si>
    <t>André Flores</t>
  </si>
  <si>
    <t>Giovanni</t>
  </si>
  <si>
    <t>Flesch</t>
  </si>
  <si>
    <t xml:space="preserve">Alarcon </t>
  </si>
  <si>
    <t>Beto/Helinho</t>
  </si>
  <si>
    <t>Guilherme/André Flores</t>
  </si>
  <si>
    <t>Tauil/Flesch</t>
  </si>
  <si>
    <t>Berardo/Ademir</t>
  </si>
  <si>
    <t>Chon/Giovanni</t>
  </si>
  <si>
    <t>Guilherme/André</t>
  </si>
  <si>
    <t>Helinho</t>
  </si>
  <si>
    <t>6x4 6x1</t>
  </si>
  <si>
    <t>7x5 2x6 7x6</t>
  </si>
  <si>
    <t>6x3 6x0</t>
  </si>
  <si>
    <t>6x3 6x3</t>
  </si>
  <si>
    <t>6x0 6x3</t>
  </si>
  <si>
    <t>6x1 6x1</t>
  </si>
  <si>
    <t>3x6 7x6 7x6</t>
  </si>
  <si>
    <t>6x4 6x4</t>
  </si>
  <si>
    <t>6x2 6x1</t>
  </si>
  <si>
    <t>6x3 6x1</t>
  </si>
  <si>
    <t>6x0 6x0</t>
  </si>
  <si>
    <t>6x3 6x4</t>
  </si>
  <si>
    <t>6x2 6x0</t>
  </si>
  <si>
    <t>7x6 0x6 7x6</t>
  </si>
  <si>
    <t>6x1 6x0</t>
  </si>
  <si>
    <t>6x2 2x6 7x6</t>
  </si>
  <si>
    <t>6x3 4x6 7x6</t>
  </si>
  <si>
    <t>6x0 6x1</t>
  </si>
  <si>
    <t>7x5 6x1</t>
  </si>
  <si>
    <t>6x1 6x2</t>
  </si>
  <si>
    <t>6x4 6x2</t>
  </si>
  <si>
    <t>WO</t>
  </si>
  <si>
    <t>6x0 3x0 (des)</t>
  </si>
  <si>
    <t>6x3 6x2</t>
  </si>
  <si>
    <t>6x3 7x6</t>
  </si>
  <si>
    <t>wo</t>
  </si>
  <si>
    <t>Troféu Rui Lima</t>
  </si>
  <si>
    <t>6x1 6x3</t>
  </si>
  <si>
    <t>Beto/Helio</t>
  </si>
  <si>
    <t>Davi/Graziani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</si>
</sst>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5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" fontId="2" fillId="5" borderId="12" xfId="0" applyNumberFormat="1" applyFont="1" applyFill="1" applyBorder="1" applyAlignment="1">
      <alignment horizontal="center" vertical="center"/>
    </xf>
    <xf numFmtId="16" fontId="2" fillId="5" borderId="14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/>
    <xf numFmtId="2" fontId="2" fillId="0" borderId="13" xfId="0" applyNumberFormat="1" applyFont="1" applyBorder="1"/>
    <xf numFmtId="0" fontId="2" fillId="0" borderId="15" xfId="0" applyFont="1" applyBorder="1"/>
    <xf numFmtId="0" fontId="2" fillId="9" borderId="12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/>
    <xf numFmtId="0" fontId="3" fillId="6" borderId="1" xfId="0" applyFont="1" applyFill="1" applyBorder="1" applyAlignment="1">
      <alignment horizontal="center"/>
    </xf>
    <xf numFmtId="164" fontId="3" fillId="2" borderId="22" xfId="1" applyFont="1" applyFill="1" applyBorder="1" applyAlignment="1">
      <alignment horizontal="right"/>
    </xf>
    <xf numFmtId="164" fontId="3" fillId="6" borderId="13" xfId="1" applyFont="1" applyFill="1" applyBorder="1" applyAlignment="1">
      <alignment horizontal="right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16" fontId="2" fillId="5" borderId="3" xfId="0" applyNumberFormat="1" applyFont="1" applyFill="1" applyBorder="1" applyAlignment="1">
      <alignment horizontal="center" vertical="center"/>
    </xf>
    <xf numFmtId="16" fontId="2" fillId="5" borderId="3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16" xfId="0" applyNumberFormat="1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2" fillId="0" borderId="35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3" xfId="0" quotePrefix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2" xfId="0" applyNumberFormat="1" applyFont="1" applyBorder="1"/>
    <xf numFmtId="2" fontId="2" fillId="0" borderId="35" xfId="0" applyNumberFormat="1" applyFont="1" applyBorder="1"/>
    <xf numFmtId="0" fontId="2" fillId="11" borderId="12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2" borderId="8" xfId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" fontId="2" fillId="4" borderId="1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16" fontId="2" fillId="4" borderId="14" xfId="0" applyNumberFormat="1" applyFont="1" applyFill="1" applyBorder="1"/>
    <xf numFmtId="0" fontId="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15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opLeftCell="A7" workbookViewId="0">
      <selection activeCell="B18" sqref="B18:C18"/>
    </sheetView>
  </sheetViews>
  <sheetFormatPr defaultRowHeight="15" x14ac:dyDescent="0.25"/>
  <cols>
    <col min="1" max="2" width="9.140625" style="2"/>
    <col min="3" max="3" width="15.7109375" style="2" customWidth="1"/>
    <col min="4" max="6" width="9.140625" style="2"/>
    <col min="7" max="7" width="14.5703125" style="2" customWidth="1"/>
    <col min="8" max="16384" width="9.140625" style="2"/>
  </cols>
  <sheetData>
    <row r="1" spans="1:7" x14ac:dyDescent="0.25">
      <c r="A1" s="86" t="s">
        <v>44</v>
      </c>
      <c r="B1" s="87"/>
      <c r="C1" s="87"/>
      <c r="D1"/>
      <c r="E1" s="86" t="s">
        <v>56</v>
      </c>
      <c r="F1" s="87"/>
      <c r="G1" s="88"/>
    </row>
    <row r="2" spans="1:7" x14ac:dyDescent="0.25">
      <c r="A2" s="10"/>
      <c r="B2" s="91" t="s">
        <v>3</v>
      </c>
      <c r="C2" s="91"/>
      <c r="D2"/>
      <c r="E2" s="10"/>
      <c r="F2" s="91" t="s">
        <v>3</v>
      </c>
      <c r="G2" s="91"/>
    </row>
    <row r="3" spans="1:7" x14ac:dyDescent="0.25">
      <c r="A3" s="1" t="s">
        <v>0</v>
      </c>
      <c r="B3" s="92" t="s">
        <v>62</v>
      </c>
      <c r="C3" s="92"/>
      <c r="D3"/>
      <c r="E3" s="1" t="s">
        <v>4</v>
      </c>
      <c r="F3" s="89" t="s">
        <v>93</v>
      </c>
      <c r="G3" s="90"/>
    </row>
    <row r="4" spans="1:7" x14ac:dyDescent="0.25">
      <c r="A4" s="1" t="s">
        <v>1</v>
      </c>
      <c r="B4" s="92" t="s">
        <v>87</v>
      </c>
      <c r="C4" s="92"/>
      <c r="D4"/>
      <c r="E4" s="1" t="s">
        <v>5</v>
      </c>
      <c r="F4" s="89" t="s">
        <v>94</v>
      </c>
      <c r="G4" s="90"/>
    </row>
    <row r="5" spans="1:7" x14ac:dyDescent="0.25">
      <c r="A5" s="1" t="s">
        <v>2</v>
      </c>
      <c r="B5" s="92" t="s">
        <v>90</v>
      </c>
      <c r="C5" s="92"/>
      <c r="D5"/>
      <c r="E5" s="1" t="s">
        <v>6</v>
      </c>
      <c r="F5" s="89" t="s">
        <v>61</v>
      </c>
      <c r="G5" s="90"/>
    </row>
    <row r="6" spans="1:7" x14ac:dyDescent="0.25">
      <c r="A6" s="1" t="s">
        <v>85</v>
      </c>
      <c r="B6" s="92" t="s">
        <v>96</v>
      </c>
      <c r="C6" s="92"/>
      <c r="D6"/>
      <c r="E6" s="1" t="s">
        <v>86</v>
      </c>
      <c r="F6" s="89" t="s">
        <v>95</v>
      </c>
      <c r="G6" s="90"/>
    </row>
    <row r="7" spans="1:7" x14ac:dyDescent="0.25">
      <c r="B7" s="93"/>
      <c r="C7" s="93"/>
      <c r="D7"/>
      <c r="E7"/>
      <c r="F7"/>
      <c r="G7"/>
    </row>
    <row r="8" spans="1:7" x14ac:dyDescent="0.25">
      <c r="A8" s="86" t="s">
        <v>45</v>
      </c>
      <c r="B8" s="87"/>
      <c r="C8" s="88"/>
      <c r="D8"/>
      <c r="E8" s="86" t="s">
        <v>46</v>
      </c>
      <c r="F8" s="87"/>
      <c r="G8" s="88"/>
    </row>
    <row r="9" spans="1:7" x14ac:dyDescent="0.25">
      <c r="A9" s="10"/>
      <c r="B9" s="91" t="s">
        <v>3</v>
      </c>
      <c r="C9" s="91"/>
      <c r="D9"/>
      <c r="E9" s="10"/>
      <c r="F9" s="91" t="s">
        <v>3</v>
      </c>
      <c r="G9" s="91"/>
    </row>
    <row r="10" spans="1:7" x14ac:dyDescent="0.25">
      <c r="A10" s="1" t="s">
        <v>7</v>
      </c>
      <c r="B10" s="89" t="s">
        <v>88</v>
      </c>
      <c r="C10" s="90"/>
      <c r="D10"/>
      <c r="E10" s="1" t="s">
        <v>10</v>
      </c>
      <c r="F10" s="89" t="s">
        <v>97</v>
      </c>
      <c r="G10" s="90"/>
    </row>
    <row r="11" spans="1:7" x14ac:dyDescent="0.25">
      <c r="A11" s="1" t="s">
        <v>8</v>
      </c>
      <c r="B11" s="89" t="s">
        <v>67</v>
      </c>
      <c r="C11" s="90"/>
      <c r="D11"/>
      <c r="E11" s="1" t="s">
        <v>11</v>
      </c>
      <c r="F11" s="89" t="s">
        <v>98</v>
      </c>
      <c r="G11" s="90"/>
    </row>
    <row r="12" spans="1:7" x14ac:dyDescent="0.25">
      <c r="A12" s="1" t="s">
        <v>9</v>
      </c>
      <c r="B12" s="89" t="s">
        <v>99</v>
      </c>
      <c r="C12" s="90"/>
      <c r="D12"/>
      <c r="E12" s="1" t="s">
        <v>12</v>
      </c>
      <c r="F12" s="89" t="s">
        <v>100</v>
      </c>
      <c r="G12" s="90"/>
    </row>
    <row r="13" spans="1:7" x14ac:dyDescent="0.25">
      <c r="A13" s="1" t="s">
        <v>103</v>
      </c>
      <c r="B13" s="89" t="s">
        <v>102</v>
      </c>
      <c r="C13" s="90"/>
      <c r="D13"/>
      <c r="E13" s="1" t="s">
        <v>104</v>
      </c>
      <c r="F13" s="89" t="s">
        <v>101</v>
      </c>
      <c r="G13" s="90"/>
    </row>
    <row r="14" spans="1:7" x14ac:dyDescent="0.25">
      <c r="D14"/>
      <c r="E14"/>
      <c r="F14"/>
      <c r="G14"/>
    </row>
    <row r="15" spans="1:7" x14ac:dyDescent="0.25">
      <c r="A15"/>
      <c r="B15"/>
      <c r="C15"/>
      <c r="D15"/>
      <c r="E15"/>
      <c r="F15"/>
      <c r="G15"/>
    </row>
    <row r="16" spans="1:7" x14ac:dyDescent="0.25">
      <c r="A16" s="86" t="s">
        <v>33</v>
      </c>
      <c r="B16" s="87"/>
      <c r="C16" s="88"/>
      <c r="D16"/>
      <c r="E16" s="86" t="s">
        <v>34</v>
      </c>
      <c r="F16" s="87"/>
      <c r="G16" s="88"/>
    </row>
    <row r="17" spans="1:7" x14ac:dyDescent="0.25">
      <c r="A17" s="10"/>
      <c r="B17" s="91" t="s">
        <v>105</v>
      </c>
      <c r="C17" s="91"/>
      <c r="D17"/>
      <c r="E17" s="10"/>
      <c r="F17" s="91" t="s">
        <v>105</v>
      </c>
      <c r="G17" s="91"/>
    </row>
    <row r="18" spans="1:7" x14ac:dyDescent="0.25">
      <c r="A18" s="1" t="s">
        <v>13</v>
      </c>
      <c r="B18" s="92" t="s">
        <v>106</v>
      </c>
      <c r="C18" s="92"/>
      <c r="D18"/>
      <c r="E18" s="1" t="s">
        <v>27</v>
      </c>
      <c r="F18" s="89" t="s">
        <v>118</v>
      </c>
      <c r="G18" s="90"/>
    </row>
    <row r="19" spans="1:7" x14ac:dyDescent="0.25">
      <c r="A19" s="1" t="s">
        <v>14</v>
      </c>
      <c r="B19" s="92" t="s">
        <v>119</v>
      </c>
      <c r="C19" s="92"/>
      <c r="D19"/>
      <c r="E19" s="1" t="s">
        <v>28</v>
      </c>
      <c r="F19" s="89" t="s">
        <v>121</v>
      </c>
      <c r="G19" s="90"/>
    </row>
    <row r="20" spans="1:7" x14ac:dyDescent="0.25">
      <c r="A20" s="1" t="s">
        <v>29</v>
      </c>
      <c r="B20" s="92" t="s">
        <v>120</v>
      </c>
      <c r="C20" s="92"/>
      <c r="D20"/>
      <c r="E20" s="1" t="s">
        <v>15</v>
      </c>
      <c r="F20" s="89" t="s">
        <v>122</v>
      </c>
      <c r="G20" s="90"/>
    </row>
    <row r="21" spans="1:7" x14ac:dyDescent="0.25">
      <c r="A21" s="1"/>
      <c r="B21" s="92"/>
      <c r="C21" s="92"/>
      <c r="D21"/>
      <c r="E21" s="1"/>
      <c r="F21" s="89"/>
      <c r="G21" s="90"/>
    </row>
  </sheetData>
  <mergeCells count="37">
    <mergeCell ref="B11:C11"/>
    <mergeCell ref="F11:G11"/>
    <mergeCell ref="B12:C12"/>
    <mergeCell ref="F12:G12"/>
    <mergeCell ref="B2:C2"/>
    <mergeCell ref="B3:C3"/>
    <mergeCell ref="B4:C4"/>
    <mergeCell ref="B5:C5"/>
    <mergeCell ref="B7:C7"/>
    <mergeCell ref="B17:C17"/>
    <mergeCell ref="F17:G17"/>
    <mergeCell ref="E16:G16"/>
    <mergeCell ref="A16:C16"/>
    <mergeCell ref="B21:C21"/>
    <mergeCell ref="F21:G21"/>
    <mergeCell ref="F18:G18"/>
    <mergeCell ref="B19:C19"/>
    <mergeCell ref="F19:G19"/>
    <mergeCell ref="B20:C20"/>
    <mergeCell ref="F20:G20"/>
    <mergeCell ref="B18:C18"/>
    <mergeCell ref="A1:C1"/>
    <mergeCell ref="E1:G1"/>
    <mergeCell ref="E8:G8"/>
    <mergeCell ref="A8:C8"/>
    <mergeCell ref="B13:C13"/>
    <mergeCell ref="F13:G13"/>
    <mergeCell ref="F6:G6"/>
    <mergeCell ref="F9:G9"/>
    <mergeCell ref="F2:G2"/>
    <mergeCell ref="F3:G3"/>
    <mergeCell ref="F4:G4"/>
    <mergeCell ref="F5:G5"/>
    <mergeCell ref="B6:C6"/>
    <mergeCell ref="B9:C9"/>
    <mergeCell ref="B10:C10"/>
    <mergeCell ref="F10:G10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3" workbookViewId="0">
      <selection activeCell="D14" sqref="D14"/>
    </sheetView>
  </sheetViews>
  <sheetFormatPr defaultRowHeight="15" x14ac:dyDescent="0.25"/>
  <cols>
    <col min="1" max="1" width="9.140625" style="2"/>
    <col min="2" max="2" width="28.140625" style="2" bestFit="1" customWidth="1"/>
    <col min="3" max="3" width="24.7109375" style="2" bestFit="1" customWidth="1"/>
    <col min="4" max="4" width="18" style="2" customWidth="1"/>
    <col min="5" max="6" width="9.140625" style="2"/>
    <col min="7" max="8" width="20.7109375" style="2" bestFit="1" customWidth="1"/>
    <col min="9" max="9" width="21" style="2" bestFit="1" customWidth="1"/>
    <col min="10" max="16384" width="9.140625" style="2"/>
  </cols>
  <sheetData>
    <row r="1" spans="1:9" ht="21" x14ac:dyDescent="0.35">
      <c r="A1" s="94" t="s">
        <v>107</v>
      </c>
      <c r="B1" s="95"/>
      <c r="C1" s="95"/>
    </row>
    <row r="2" spans="1:9" ht="15.75" thickBot="1" x14ac:dyDescent="0.3"/>
    <row r="3" spans="1:9" ht="15.75" thickBot="1" x14ac:dyDescent="0.3">
      <c r="A3" s="98" t="s">
        <v>30</v>
      </c>
      <c r="B3" s="99"/>
      <c r="C3" s="99"/>
      <c r="D3" s="100"/>
      <c r="F3" s="98" t="s">
        <v>89</v>
      </c>
      <c r="G3" s="99"/>
      <c r="H3" s="99"/>
      <c r="I3" s="100"/>
    </row>
    <row r="4" spans="1:9" x14ac:dyDescent="0.25">
      <c r="A4" s="68" t="s">
        <v>18</v>
      </c>
      <c r="B4" s="69" t="s">
        <v>16</v>
      </c>
      <c r="C4" s="69" t="s">
        <v>16</v>
      </c>
      <c r="D4" s="70" t="s">
        <v>17</v>
      </c>
      <c r="F4" s="68" t="s">
        <v>18</v>
      </c>
      <c r="G4" s="69" t="s">
        <v>16</v>
      </c>
      <c r="H4" s="69" t="s">
        <v>16</v>
      </c>
      <c r="I4" s="70" t="s">
        <v>17</v>
      </c>
    </row>
    <row r="5" spans="1:9" x14ac:dyDescent="0.25">
      <c r="A5" s="19"/>
      <c r="B5" s="72" t="s">
        <v>62</v>
      </c>
      <c r="C5" s="49" t="s">
        <v>96</v>
      </c>
      <c r="D5" s="20" t="s">
        <v>136</v>
      </c>
      <c r="F5" s="19"/>
      <c r="G5" s="72" t="s">
        <v>88</v>
      </c>
      <c r="H5" s="1" t="s">
        <v>102</v>
      </c>
      <c r="I5" s="20" t="s">
        <v>144</v>
      </c>
    </row>
    <row r="6" spans="1:9" x14ac:dyDescent="0.25">
      <c r="A6" s="19"/>
      <c r="B6" s="1" t="s">
        <v>87</v>
      </c>
      <c r="C6" s="72" t="s">
        <v>90</v>
      </c>
      <c r="D6" s="20" t="s">
        <v>125</v>
      </c>
      <c r="F6" s="19"/>
      <c r="G6" s="72" t="s">
        <v>67</v>
      </c>
      <c r="H6" s="1" t="s">
        <v>99</v>
      </c>
      <c r="I6" s="20" t="s">
        <v>137</v>
      </c>
    </row>
    <row r="7" spans="1:9" x14ac:dyDescent="0.25">
      <c r="A7" s="19"/>
      <c r="B7" s="72" t="s">
        <v>62</v>
      </c>
      <c r="C7" s="1" t="s">
        <v>90</v>
      </c>
      <c r="D7" s="20" t="s">
        <v>142</v>
      </c>
      <c r="F7" s="19"/>
      <c r="G7" s="72" t="s">
        <v>88</v>
      </c>
      <c r="H7" s="1" t="s">
        <v>99</v>
      </c>
      <c r="I7" s="20" t="s">
        <v>140</v>
      </c>
    </row>
    <row r="8" spans="1:9" x14ac:dyDescent="0.25">
      <c r="A8" s="19"/>
      <c r="B8" s="1" t="s">
        <v>87</v>
      </c>
      <c r="C8" s="72" t="s">
        <v>96</v>
      </c>
      <c r="D8" s="20" t="s">
        <v>132</v>
      </c>
      <c r="F8" s="19"/>
      <c r="G8" s="72" t="s">
        <v>67</v>
      </c>
      <c r="H8" s="1" t="s">
        <v>102</v>
      </c>
      <c r="I8" s="20" t="s">
        <v>139</v>
      </c>
    </row>
    <row r="9" spans="1:9" x14ac:dyDescent="0.25">
      <c r="A9" s="19"/>
      <c r="B9" s="72" t="s">
        <v>62</v>
      </c>
      <c r="C9" s="1" t="s">
        <v>87</v>
      </c>
      <c r="D9" s="58" t="s">
        <v>127</v>
      </c>
      <c r="F9" s="19"/>
      <c r="G9" s="1" t="s">
        <v>88</v>
      </c>
      <c r="H9" s="72" t="s">
        <v>67</v>
      </c>
      <c r="I9" s="20" t="s">
        <v>130</v>
      </c>
    </row>
    <row r="10" spans="1:9" ht="15.75" thickBot="1" x14ac:dyDescent="0.3">
      <c r="A10" s="21"/>
      <c r="B10" s="22" t="s">
        <v>90</v>
      </c>
      <c r="C10" s="71" t="s">
        <v>96</v>
      </c>
      <c r="D10" s="23" t="s">
        <v>128</v>
      </c>
      <c r="F10" s="21"/>
      <c r="G10" s="71" t="s">
        <v>99</v>
      </c>
      <c r="H10" s="22" t="s">
        <v>102</v>
      </c>
      <c r="I10" s="23" t="s">
        <v>129</v>
      </c>
    </row>
    <row r="11" spans="1:9" ht="15.75" thickBot="1" x14ac:dyDescent="0.3"/>
    <row r="12" spans="1:9" ht="15.75" thickBot="1" x14ac:dyDescent="0.3">
      <c r="A12" s="98" t="s">
        <v>31</v>
      </c>
      <c r="B12" s="99"/>
      <c r="C12" s="99"/>
      <c r="D12" s="100"/>
      <c r="F12" s="98" t="s">
        <v>32</v>
      </c>
      <c r="G12" s="99"/>
      <c r="H12" s="99"/>
      <c r="I12" s="100"/>
    </row>
    <row r="13" spans="1:9" x14ac:dyDescent="0.25">
      <c r="A13" s="68" t="s">
        <v>18</v>
      </c>
      <c r="B13" s="69" t="s">
        <v>16</v>
      </c>
      <c r="C13" s="69" t="s">
        <v>16</v>
      </c>
      <c r="D13" s="70" t="s">
        <v>17</v>
      </c>
      <c r="F13" s="68" t="s">
        <v>18</v>
      </c>
      <c r="G13" s="69" t="s">
        <v>16</v>
      </c>
      <c r="H13" s="69" t="s">
        <v>16</v>
      </c>
      <c r="I13" s="70" t="s">
        <v>17</v>
      </c>
    </row>
    <row r="14" spans="1:9" x14ac:dyDescent="0.25">
      <c r="A14" s="19"/>
      <c r="B14" s="72" t="s">
        <v>93</v>
      </c>
      <c r="C14" s="1" t="s">
        <v>95</v>
      </c>
      <c r="D14" s="20" t="s">
        <v>133</v>
      </c>
      <c r="F14" s="19"/>
      <c r="G14" s="72" t="s">
        <v>97</v>
      </c>
      <c r="H14" s="1" t="s">
        <v>101</v>
      </c>
      <c r="I14" s="20" t="s">
        <v>126</v>
      </c>
    </row>
    <row r="15" spans="1:9" x14ac:dyDescent="0.25">
      <c r="A15" s="19"/>
      <c r="B15" s="72" t="s">
        <v>117</v>
      </c>
      <c r="C15" s="1" t="s">
        <v>61</v>
      </c>
      <c r="D15" s="20" t="s">
        <v>129</v>
      </c>
      <c r="F15" s="19"/>
      <c r="G15" s="72" t="s">
        <v>98</v>
      </c>
      <c r="H15" s="1" t="s">
        <v>100</v>
      </c>
      <c r="I15" s="20" t="s">
        <v>135</v>
      </c>
    </row>
    <row r="16" spans="1:9" x14ac:dyDescent="0.25">
      <c r="A16" s="19"/>
      <c r="B16" s="1" t="s">
        <v>93</v>
      </c>
      <c r="C16" s="72" t="s">
        <v>61</v>
      </c>
      <c r="D16" s="20" t="s">
        <v>138</v>
      </c>
      <c r="F16" s="19"/>
      <c r="G16" s="1" t="s">
        <v>97</v>
      </c>
      <c r="H16" s="72" t="s">
        <v>100</v>
      </c>
      <c r="I16" s="20" t="s">
        <v>128</v>
      </c>
    </row>
    <row r="17" spans="1:9" x14ac:dyDescent="0.25">
      <c r="A17" s="19"/>
      <c r="B17" s="72" t="s">
        <v>117</v>
      </c>
      <c r="C17" s="1" t="s">
        <v>95</v>
      </c>
      <c r="D17" s="20" t="s">
        <v>125</v>
      </c>
      <c r="F17" s="19"/>
      <c r="G17" s="72" t="s">
        <v>98</v>
      </c>
      <c r="H17" s="1" t="s">
        <v>101</v>
      </c>
      <c r="I17" s="20" t="s">
        <v>134</v>
      </c>
    </row>
    <row r="18" spans="1:9" x14ac:dyDescent="0.25">
      <c r="A18" s="19"/>
      <c r="B18" s="72" t="s">
        <v>93</v>
      </c>
      <c r="C18" s="1" t="s">
        <v>94</v>
      </c>
      <c r="D18" s="20" t="s">
        <v>145</v>
      </c>
      <c r="F18" s="19"/>
      <c r="G18" s="72" t="s">
        <v>97</v>
      </c>
      <c r="H18" s="1" t="s">
        <v>98</v>
      </c>
      <c r="I18" s="20" t="s">
        <v>125</v>
      </c>
    </row>
    <row r="19" spans="1:9" ht="15.75" thickBot="1" x14ac:dyDescent="0.3">
      <c r="A19" s="21"/>
      <c r="B19" s="71" t="s">
        <v>61</v>
      </c>
      <c r="C19" s="22" t="s">
        <v>95</v>
      </c>
      <c r="D19" s="23" t="s">
        <v>125</v>
      </c>
      <c r="F19" s="21"/>
      <c r="G19" s="71" t="s">
        <v>100</v>
      </c>
      <c r="H19" s="22" t="s">
        <v>101</v>
      </c>
      <c r="I19" s="23" t="s">
        <v>127</v>
      </c>
    </row>
    <row r="20" spans="1:9" ht="15.75" thickBot="1" x14ac:dyDescent="0.3"/>
    <row r="21" spans="1:9" ht="15.75" thickBot="1" x14ac:dyDescent="0.3">
      <c r="A21" s="98" t="s">
        <v>33</v>
      </c>
      <c r="B21" s="99"/>
      <c r="C21" s="99"/>
      <c r="D21" s="100"/>
    </row>
    <row r="22" spans="1:9" x14ac:dyDescent="0.25">
      <c r="A22" s="68" t="s">
        <v>18</v>
      </c>
      <c r="B22" s="96" t="s">
        <v>20</v>
      </c>
      <c r="C22" s="97"/>
      <c r="D22" s="70"/>
    </row>
    <row r="23" spans="1:9" x14ac:dyDescent="0.25">
      <c r="A23" s="19"/>
      <c r="B23" s="72" t="s">
        <v>106</v>
      </c>
      <c r="C23" s="1" t="s">
        <v>120</v>
      </c>
      <c r="D23" s="20" t="s">
        <v>135</v>
      </c>
    </row>
    <row r="24" spans="1:9" x14ac:dyDescent="0.25">
      <c r="A24" s="19"/>
      <c r="B24" s="72" t="s">
        <v>106</v>
      </c>
      <c r="C24" s="1" t="s">
        <v>119</v>
      </c>
      <c r="D24" s="20" t="s">
        <v>133</v>
      </c>
    </row>
    <row r="25" spans="1:9" x14ac:dyDescent="0.25">
      <c r="A25" s="19"/>
      <c r="B25" s="72" t="s">
        <v>119</v>
      </c>
      <c r="C25" s="1" t="s">
        <v>120</v>
      </c>
      <c r="D25" s="20" t="s">
        <v>142</v>
      </c>
    </row>
    <row r="26" spans="1:9" x14ac:dyDescent="0.25">
      <c r="A26" s="19"/>
      <c r="B26" s="1"/>
      <c r="C26" s="1"/>
      <c r="D26" s="20"/>
    </row>
    <row r="27" spans="1:9" x14ac:dyDescent="0.25">
      <c r="A27" s="19"/>
      <c r="B27" s="1"/>
      <c r="C27" s="1"/>
      <c r="D27" s="20"/>
    </row>
    <row r="28" spans="1:9" ht="15.75" thickBot="1" x14ac:dyDescent="0.3">
      <c r="A28" s="21"/>
      <c r="B28" s="22"/>
      <c r="C28" s="22"/>
      <c r="D28" s="20"/>
    </row>
    <row r="29" spans="1:9" ht="15.75" thickBot="1" x14ac:dyDescent="0.3"/>
    <row r="30" spans="1:9" ht="15.75" thickBot="1" x14ac:dyDescent="0.3">
      <c r="A30" s="98" t="s">
        <v>34</v>
      </c>
      <c r="B30" s="99"/>
      <c r="C30" s="99"/>
      <c r="D30" s="100"/>
    </row>
    <row r="31" spans="1:9" x14ac:dyDescent="0.25">
      <c r="A31" s="68" t="s">
        <v>18</v>
      </c>
      <c r="B31" s="96" t="s">
        <v>20</v>
      </c>
      <c r="C31" s="97"/>
      <c r="D31" s="70" t="s">
        <v>17</v>
      </c>
    </row>
    <row r="32" spans="1:9" x14ac:dyDescent="0.25">
      <c r="A32" s="19"/>
      <c r="B32" s="72" t="s">
        <v>118</v>
      </c>
      <c r="C32" s="1" t="s">
        <v>122</v>
      </c>
      <c r="D32" s="20" t="s">
        <v>143</v>
      </c>
    </row>
    <row r="33" spans="1:4" x14ac:dyDescent="0.25">
      <c r="A33" s="19"/>
      <c r="B33" s="72" t="s">
        <v>118</v>
      </c>
      <c r="C33" s="1" t="s">
        <v>121</v>
      </c>
      <c r="D33" s="20" t="s">
        <v>141</v>
      </c>
    </row>
    <row r="34" spans="1:4" x14ac:dyDescent="0.25">
      <c r="A34" s="19"/>
      <c r="B34" s="72" t="s">
        <v>121</v>
      </c>
      <c r="C34" s="1" t="s">
        <v>122</v>
      </c>
      <c r="D34" s="20" t="s">
        <v>131</v>
      </c>
    </row>
    <row r="35" spans="1:4" x14ac:dyDescent="0.25">
      <c r="A35" s="19"/>
      <c r="B35" s="1"/>
      <c r="C35" s="1"/>
      <c r="D35" s="20"/>
    </row>
    <row r="36" spans="1:4" x14ac:dyDescent="0.25">
      <c r="A36" s="19"/>
      <c r="B36" s="1"/>
      <c r="C36" s="1"/>
      <c r="D36" s="20"/>
    </row>
    <row r="37" spans="1:4" ht="15.75" thickBot="1" x14ac:dyDescent="0.3">
      <c r="A37" s="21"/>
      <c r="B37" s="22"/>
      <c r="C37" s="22"/>
      <c r="D37" s="23"/>
    </row>
  </sheetData>
  <mergeCells count="9">
    <mergeCell ref="A1:C1"/>
    <mergeCell ref="B31:C31"/>
    <mergeCell ref="A3:D3"/>
    <mergeCell ref="A12:D12"/>
    <mergeCell ref="F3:I3"/>
    <mergeCell ref="F12:I12"/>
    <mergeCell ref="A21:D21"/>
    <mergeCell ref="B22:C22"/>
    <mergeCell ref="A30:D3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8E1A-22DA-4E6F-B2D5-B3C7E89BD1F6}">
  <dimension ref="A1:X42"/>
  <sheetViews>
    <sheetView topLeftCell="A24" workbookViewId="0">
      <selection activeCell="Y16" sqref="Y16"/>
    </sheetView>
  </sheetViews>
  <sheetFormatPr defaultRowHeight="15" x14ac:dyDescent="0.25"/>
  <cols>
    <col min="1" max="1" width="9.140625" style="2"/>
    <col min="2" max="2" width="23.42578125" style="7" bestFit="1" customWidth="1"/>
    <col min="3" max="14" width="9.140625" style="2"/>
    <col min="15" max="18" width="9.140625" style="7"/>
    <col min="19" max="23" width="9.140625" style="2"/>
    <col min="24" max="24" width="9.140625" style="7"/>
    <col min="25" max="16384" width="9.140625" style="2"/>
  </cols>
  <sheetData>
    <row r="1" spans="1:24" x14ac:dyDescent="0.25">
      <c r="A1" s="114" t="s">
        <v>47</v>
      </c>
      <c r="B1" s="114" t="s">
        <v>3</v>
      </c>
      <c r="C1" s="116" t="s">
        <v>48</v>
      </c>
      <c r="D1" s="117"/>
      <c r="E1" s="117"/>
      <c r="F1" s="117"/>
      <c r="G1" s="117"/>
      <c r="H1" s="118"/>
      <c r="I1" s="116" t="s">
        <v>49</v>
      </c>
      <c r="J1" s="117"/>
      <c r="K1" s="117"/>
      <c r="L1" s="117"/>
      <c r="M1" s="117"/>
      <c r="N1" s="118"/>
      <c r="O1" s="116" t="s">
        <v>50</v>
      </c>
      <c r="P1" s="117"/>
      <c r="Q1" s="117"/>
      <c r="R1" s="117"/>
      <c r="S1" s="117"/>
      <c r="T1" s="129"/>
      <c r="U1" s="103" t="s">
        <v>43</v>
      </c>
      <c r="V1" s="105" t="s">
        <v>51</v>
      </c>
      <c r="W1" s="107" t="s">
        <v>52</v>
      </c>
    </row>
    <row r="2" spans="1:24" x14ac:dyDescent="0.25">
      <c r="A2" s="115"/>
      <c r="B2" s="115"/>
      <c r="C2" s="109" t="s">
        <v>53</v>
      </c>
      <c r="D2" s="110"/>
      <c r="E2" s="110" t="s">
        <v>54</v>
      </c>
      <c r="F2" s="110"/>
      <c r="G2" s="110" t="s">
        <v>55</v>
      </c>
      <c r="H2" s="111"/>
      <c r="I2" s="109" t="s">
        <v>53</v>
      </c>
      <c r="J2" s="110"/>
      <c r="K2" s="110" t="s">
        <v>54</v>
      </c>
      <c r="L2" s="110"/>
      <c r="M2" s="110" t="s">
        <v>55</v>
      </c>
      <c r="N2" s="111"/>
      <c r="O2" s="112" t="s">
        <v>53</v>
      </c>
      <c r="P2" s="113"/>
      <c r="Q2" s="113" t="s">
        <v>54</v>
      </c>
      <c r="R2" s="113"/>
      <c r="S2" s="110" t="s">
        <v>55</v>
      </c>
      <c r="T2" s="130"/>
      <c r="U2" s="104"/>
      <c r="V2" s="106"/>
      <c r="W2" s="108"/>
    </row>
    <row r="3" spans="1:24" x14ac:dyDescent="0.25">
      <c r="A3" s="101" t="s">
        <v>0</v>
      </c>
      <c r="B3" s="51" t="s">
        <v>62</v>
      </c>
      <c r="C3" s="19">
        <v>6</v>
      </c>
      <c r="D3" s="1">
        <v>3</v>
      </c>
      <c r="E3" s="1">
        <v>6</v>
      </c>
      <c r="F3" s="1">
        <v>4</v>
      </c>
      <c r="G3" s="1"/>
      <c r="H3" s="20"/>
      <c r="I3" s="19">
        <v>6</v>
      </c>
      <c r="J3" s="1">
        <v>0</v>
      </c>
      <c r="K3" s="1">
        <v>6</v>
      </c>
      <c r="L3" s="1">
        <v>1</v>
      </c>
      <c r="M3" s="1"/>
      <c r="N3" s="20"/>
      <c r="O3" s="19">
        <v>6</v>
      </c>
      <c r="P3" s="1">
        <v>3</v>
      </c>
      <c r="Q3" s="1">
        <v>6</v>
      </c>
      <c r="R3" s="1">
        <v>0</v>
      </c>
      <c r="S3" s="1"/>
      <c r="T3" s="41"/>
      <c r="U3" s="19">
        <f>IF((IF(C3&gt;D3,1,0)+IF(E3&gt;F3,1,0)+IF(G3&gt;H3,1,0))&gt;1,1,0)+IF((IF(I3&gt;J3,1,0)+IF(K3&gt;L3,1,0)+IF(M3&gt;N3,1,0))&gt;1,1,0)+IF((IF(O3&gt;P3,1,0)+IF(Q3&gt;R3,1,0)+IF(S3&gt;T3,1,0))&gt;1,1,0)</f>
        <v>3</v>
      </c>
      <c r="V3" s="24">
        <f>IF(C3&gt;D3,1,0)+IF(C3&lt;D3,-1,0)+IF(E3&gt;F3,1,0)+IF(E3&lt;F3,-1,0)+IF(G3&gt;H3,1,0)+IF(G3&lt;H3,-1,0)+IF(I3&gt;J3,1,0)+IF(I3&lt;J3,-1,0)+IF(K3&gt;L3,1,0)+IF(K3&lt;L3,-1,0)+IF(M3&gt;N3,1,0)+IF(M3&lt;N3,-1,0)+IF(O3&gt;P3,1,0)+IF(O3&lt;P3,-1,0)+IF(Q3&gt;R3,1,0)+IF(Q3&lt;R3,-1,0)+IF(S3&gt;T3,1,0)+IF(S3&lt;T3,-1,0)</f>
        <v>6</v>
      </c>
      <c r="W3" s="73">
        <f>IF((C3+D3+E3+F3+G3+H3+I3+J3+K3+L3+N3+O3+P3+Q3+R3+S3+T3)&gt;0,(C3+E3+G3+I3+K3+M3+O3+Q3+S3)/(C3+D3+E3+F3+G3+H3+I3+J3+K3+L3+M3+N3+O3+P3+Q3+R3+S3+T3)*100,"")</f>
        <v>76.59574468085107</v>
      </c>
      <c r="X3" s="62" t="s">
        <v>65</v>
      </c>
    </row>
    <row r="4" spans="1:24" x14ac:dyDescent="0.25">
      <c r="A4" s="101"/>
      <c r="B4" s="51" t="s">
        <v>87</v>
      </c>
      <c r="C4" s="19">
        <v>4</v>
      </c>
      <c r="D4" s="1">
        <v>6</v>
      </c>
      <c r="E4" s="1">
        <v>1</v>
      </c>
      <c r="F4" s="1">
        <v>6</v>
      </c>
      <c r="G4" s="1"/>
      <c r="H4" s="20"/>
      <c r="I4" s="19">
        <v>4</v>
      </c>
      <c r="J4" s="1">
        <v>6</v>
      </c>
      <c r="K4" s="1">
        <v>4</v>
      </c>
      <c r="L4" s="1">
        <v>6</v>
      </c>
      <c r="M4" s="1"/>
      <c r="N4" s="20"/>
      <c r="O4" s="19">
        <v>3</v>
      </c>
      <c r="P4" s="1">
        <v>6</v>
      </c>
      <c r="Q4" s="1">
        <v>0</v>
      </c>
      <c r="R4" s="1">
        <v>6</v>
      </c>
      <c r="S4" s="1"/>
      <c r="T4" s="41"/>
      <c r="U4" s="19">
        <f>IF((IF(C4&gt;D4,1,0)+IF(E4&gt;F4,1,0)+IF(G4&gt;H4,1,0))&gt;1,1,0)+IF((IF(I4&gt;J4,1,0)+IF(K4&gt;L4,1,0)+IF(M4&gt;N4,1,0))&gt;1,1,0)+IF((IF(O4&gt;P4,1,0)+IF(Q4&gt;R4,1,0)+IF(S4&gt;T4,1,0))&gt;1,1,0)</f>
        <v>0</v>
      </c>
      <c r="V4" s="24">
        <f>IF(C4&gt;D4,1,0)+IF(C4&lt;D4,-1,0)+IF(E4&gt;F4,1,0)+IF(E4&lt;F4,-1,0)+IF(G4&gt;H4,1,0)+IF(G4&lt;H4,-1,0)+IF(I4&gt;J4,1,0)+IF(I4&lt;J4,-1,0)+IF(K4&gt;L4,1,0)+IF(K4&lt;L4,-1,0)+IF(M4&gt;N4,1,0)+IF(M4&lt;N4,-1,0)+IF(O4&gt;P4,1,0)+IF(O4&lt;P4,-1,0)+IF(Q4&gt;R4,1,0)+IF(Q4&lt;R4,-1,0)+IF(S4&gt;T4,1,0)+IF(S4&lt;T4,-1,0)</f>
        <v>-6</v>
      </c>
      <c r="W4" s="25">
        <f>IF((C4+D4+E4+F4+G4+H4+I4+J4+K4+L4+N4+O4+P4+Q4+R4+S4+T4)&gt;0,(C4+E4+G4+I4+K4+M4+O4+Q4+S4)/(C4+D4+E4+F4+G4+H4+I4+J4+K4+L4+M4+N4+O4+P4+Q4+R4+S4+T4)*100,"")</f>
        <v>30.76923076923077</v>
      </c>
      <c r="X4" s="2"/>
    </row>
    <row r="5" spans="1:24" x14ac:dyDescent="0.25">
      <c r="A5" s="101"/>
      <c r="B5" s="51" t="s">
        <v>90</v>
      </c>
      <c r="C5" s="19">
        <v>6</v>
      </c>
      <c r="D5" s="1">
        <v>4</v>
      </c>
      <c r="E5" s="1">
        <v>6</v>
      </c>
      <c r="F5" s="1">
        <v>1</v>
      </c>
      <c r="G5" s="1"/>
      <c r="H5" s="20"/>
      <c r="I5" s="19">
        <v>0</v>
      </c>
      <c r="J5" s="1">
        <v>6</v>
      </c>
      <c r="K5" s="1">
        <v>1</v>
      </c>
      <c r="L5" s="1">
        <v>6</v>
      </c>
      <c r="M5" s="1"/>
      <c r="N5" s="20"/>
      <c r="O5" s="19">
        <v>3</v>
      </c>
      <c r="P5" s="1">
        <v>6</v>
      </c>
      <c r="Q5" s="1">
        <v>3</v>
      </c>
      <c r="R5" s="1">
        <v>6</v>
      </c>
      <c r="S5" s="1"/>
      <c r="T5" s="41"/>
      <c r="U5" s="19">
        <f>IF((IF(C5&gt;D5,1,0)+IF(E5&gt;F5,1,0)+IF(G5&gt;H5,1,0))&gt;1,1,0)+IF((IF(I5&gt;J5,1,0)+IF(K5&gt;L5,1,0)+IF(M5&gt;N5,1,0))&gt;1,1,0)+IF((IF(O5&gt;P5,1,0)+IF(Q5&gt;R5,1,0)+IF(S5&gt;T5,1,0))&gt;1,1,0)</f>
        <v>1</v>
      </c>
      <c r="V5" s="24">
        <f>IF(C5&gt;D5,1,0)+IF(C5&lt;D5,-1,0)+IF(E5&gt;F5,1,0)+IF(E5&lt;F5,-1,0)+IF(G5&gt;H5,1,0)+IF(G5&lt;H5,-1,0)+IF(I5&gt;J5,1,0)+IF(I5&lt;J5,-1,0)+IF(K5&gt;L5,1,0)+IF(K5&lt;L5,-1,0)+IF(M5&gt;N5,1,0)+IF(M5&lt;N5,-1,0)+IF(O5&gt;P5,1,0)+IF(O5&lt;P5,-1,0)+IF(Q5&gt;R5,1,0)+IF(Q5&lt;R5,-1,0)+IF(S5&gt;T5,1,0)+IF(S5&lt;T5,-1,0)</f>
        <v>-2</v>
      </c>
      <c r="W5" s="25">
        <f>IF((C5+D5+E5+F5+G5+H5+I5+J5+K5+L5+N5+O5+P5+Q5+R5+S5+T5)&gt;0,(C5+E5+G5+I5+K5+M5+O5+Q5+S5)/(C5+D5+E5+F5+G5+H5+I5+J5+K5+L5+M5+N5+O5+P5+Q5+R5+S5+T5)*100,"")</f>
        <v>39.583333333333329</v>
      </c>
      <c r="X5" s="2"/>
    </row>
    <row r="6" spans="1:24" ht="15.75" thickBot="1" x14ac:dyDescent="0.3">
      <c r="A6" s="102"/>
      <c r="B6" s="52" t="s">
        <v>96</v>
      </c>
      <c r="C6" s="21">
        <v>3</v>
      </c>
      <c r="D6" s="22">
        <v>6</v>
      </c>
      <c r="E6" s="22">
        <v>4</v>
      </c>
      <c r="F6" s="22">
        <v>6</v>
      </c>
      <c r="G6" s="22"/>
      <c r="H6" s="23"/>
      <c r="I6" s="21">
        <v>6</v>
      </c>
      <c r="J6" s="22">
        <v>4</v>
      </c>
      <c r="K6" s="22">
        <v>6</v>
      </c>
      <c r="L6" s="22">
        <v>4</v>
      </c>
      <c r="M6" s="22"/>
      <c r="N6" s="23"/>
      <c r="O6" s="21">
        <v>6</v>
      </c>
      <c r="P6" s="22">
        <v>3</v>
      </c>
      <c r="Q6" s="22">
        <v>6</v>
      </c>
      <c r="R6" s="22">
        <v>3</v>
      </c>
      <c r="S6" s="22"/>
      <c r="T6" s="45"/>
      <c r="U6" s="21">
        <f>IF((IF(C6&gt;D6,1,0)+IF(E6&gt;F6,1,0)+IF(G6&gt;H6,1,0))&gt;1,1,0)+IF((IF(I6&gt;J6,1,0)+IF(K6&gt;L6,1,0)+IF(M6&gt;N6,1,0))&gt;1,1,0)+IF((IF(O6&gt;P6,1,0)+IF(Q6&gt;R6,1,0)+IF(S6&gt;T6,1,0))&gt;1,1,0)</f>
        <v>2</v>
      </c>
      <c r="V6" s="26">
        <f>IF(C6&gt;D6,1,0)+IF(C6&lt;D6,-1,0)+IF(E6&gt;F6,1,0)+IF(E6&lt;F6,-1,0)+IF(G6&gt;H6,1,0)+IF(G6&lt;H6,-1,0)+IF(I6&gt;J6,1,0)+IF(I6&lt;J6,-1,0)+IF(K6&gt;L6,1,0)+IF(K6&lt;L6,-1,0)+IF(M6&gt;N6,1,0)+IF(M6&lt;N6,-1,0)+IF(O6&gt;P6,1,0)+IF(O6&lt;P6,-1,0)+IF(Q6&gt;R6,1,0)+IF(Q6&lt;R6,-1,0)+IF(S6&gt;T6,1,0)+IF(S6&lt;T6,-1,0)</f>
        <v>2</v>
      </c>
      <c r="W6" s="74">
        <f>IF((C6+D6+E6+F6+G6+H6+I6+J6+K6+L6+N6+O6+P6+Q6+R6+S6+T6)&gt;0,(C6+E6+G6+I6+K6+M6+O6+Q6+S6)/(C6+D6+E6+F6+G6+H6+I6+J6+K6+L6+M6+N6+O6+P6+Q6+R6+S6+T6)*100,"")</f>
        <v>54.385964912280706</v>
      </c>
      <c r="X6" s="62" t="s">
        <v>66</v>
      </c>
    </row>
    <row r="7" spans="1:24" ht="15.75" thickBot="1" x14ac:dyDescent="0.3"/>
    <row r="8" spans="1:24" x14ac:dyDescent="0.25">
      <c r="A8" s="114" t="s">
        <v>47</v>
      </c>
      <c r="B8" s="114" t="s">
        <v>3</v>
      </c>
      <c r="C8" s="116" t="s">
        <v>48</v>
      </c>
      <c r="D8" s="117"/>
      <c r="E8" s="117"/>
      <c r="F8" s="117"/>
      <c r="G8" s="117"/>
      <c r="H8" s="118"/>
      <c r="I8" s="116" t="s">
        <v>49</v>
      </c>
      <c r="J8" s="117"/>
      <c r="K8" s="117"/>
      <c r="L8" s="117"/>
      <c r="M8" s="117"/>
      <c r="N8" s="118"/>
      <c r="O8" s="116" t="s">
        <v>50</v>
      </c>
      <c r="P8" s="117"/>
      <c r="Q8" s="117"/>
      <c r="R8" s="117"/>
      <c r="S8" s="117"/>
      <c r="T8" s="129"/>
      <c r="U8" s="103" t="s">
        <v>43</v>
      </c>
      <c r="V8" s="105" t="s">
        <v>51</v>
      </c>
      <c r="W8" s="107" t="s">
        <v>52</v>
      </c>
    </row>
    <row r="9" spans="1:24" x14ac:dyDescent="0.25">
      <c r="A9" s="115"/>
      <c r="B9" s="115"/>
      <c r="C9" s="109" t="s">
        <v>53</v>
      </c>
      <c r="D9" s="110"/>
      <c r="E9" s="110" t="s">
        <v>54</v>
      </c>
      <c r="F9" s="110"/>
      <c r="G9" s="110" t="s">
        <v>55</v>
      </c>
      <c r="H9" s="111"/>
      <c r="I9" s="109" t="s">
        <v>53</v>
      </c>
      <c r="J9" s="110"/>
      <c r="K9" s="110" t="s">
        <v>54</v>
      </c>
      <c r="L9" s="110"/>
      <c r="M9" s="110" t="s">
        <v>55</v>
      </c>
      <c r="N9" s="111"/>
      <c r="O9" s="112" t="s">
        <v>53</v>
      </c>
      <c r="P9" s="113"/>
      <c r="Q9" s="113" t="s">
        <v>54</v>
      </c>
      <c r="R9" s="113"/>
      <c r="S9" s="110" t="s">
        <v>55</v>
      </c>
      <c r="T9" s="130"/>
      <c r="U9" s="104"/>
      <c r="V9" s="106"/>
      <c r="W9" s="108"/>
    </row>
    <row r="10" spans="1:24" x14ac:dyDescent="0.25">
      <c r="A10" s="101" t="s">
        <v>4</v>
      </c>
      <c r="B10" s="51" t="s">
        <v>93</v>
      </c>
      <c r="C10" s="75">
        <v>6</v>
      </c>
      <c r="D10" s="76">
        <v>2</v>
      </c>
      <c r="E10" s="76">
        <v>6</v>
      </c>
      <c r="F10" s="76">
        <v>1</v>
      </c>
      <c r="G10" s="76"/>
      <c r="H10" s="80"/>
      <c r="I10" s="19">
        <v>7</v>
      </c>
      <c r="J10" s="1">
        <v>6</v>
      </c>
      <c r="K10" s="1">
        <v>0</v>
      </c>
      <c r="L10" s="1">
        <v>6</v>
      </c>
      <c r="M10" s="1">
        <v>7</v>
      </c>
      <c r="N10" s="20">
        <v>6</v>
      </c>
      <c r="O10" s="75">
        <v>6</v>
      </c>
      <c r="P10" s="76">
        <v>4</v>
      </c>
      <c r="Q10" s="76">
        <v>6</v>
      </c>
      <c r="R10" s="76">
        <v>2</v>
      </c>
      <c r="S10" s="76"/>
      <c r="T10" s="81"/>
      <c r="U10" s="27">
        <f>IF((IF(C10&gt;D10,1,0)+IF(E10&gt;F10,1,0)+IF(G10&gt;H10,1,0))&gt;1,1,0)+IF((IF(I10&gt;J10,1,0)+IF(K10&gt;L10,1,0)+IF(M10&gt;N10,1,0))&gt;1,1,0)+IF((IF(O10&gt;P10,1,0)+IF(Q10&gt;R10,1,0)+IF(S10&gt;T10,1,0))&gt;1,1,0)</f>
        <v>3</v>
      </c>
      <c r="V10" s="24">
        <f>IF(C10&gt;D10,1,0)+IF(C10&lt;D10,-1,0)+IF(E10&gt;F10,1,0)+IF(E10&lt;F10,-1,0)+IF(G10&gt;H10,1,0)+IF(G10&lt;H10,-1,0)+IF(I10&gt;J10,1,0)+IF(I10&lt;J10,-1,0)+IF(K10&gt;L10,1,0)+IF(K10&lt;L10,-1,0)+IF(M10&gt;N10,1,0)+IF(M10&lt;N10,-1,0)+IF(O10&gt;P10,1,0)+IF(O10&lt;P10,-1,0)+IF(Q10&gt;R10,1,0)+IF(Q10&lt;R10,-1,0)+IF(S10&gt;T10,1,0)+IF(S10&lt;T10,-1,0)</f>
        <v>5</v>
      </c>
      <c r="W10" s="73">
        <f>IF((C10+D10+E10+F10+G10+H10+I10+J10+K10+L10+N10+O10+P10+Q10+R10+S10+T10)&gt;0,(C10+E10+G10+I10+K10+M10+O10+Q10+S10)/(C10+D10+E10+F10+G10+H10+I10+J10+K10+L10+M10+N10+O10+P10+Q10+R10+S10+T10)*100,"")</f>
        <v>58.461538461538467</v>
      </c>
      <c r="X10" s="62" t="s">
        <v>65</v>
      </c>
    </row>
    <row r="11" spans="1:24" x14ac:dyDescent="0.25">
      <c r="A11" s="101"/>
      <c r="B11" s="51" t="s">
        <v>94</v>
      </c>
      <c r="C11" s="19">
        <v>6</v>
      </c>
      <c r="D11" s="1">
        <v>0</v>
      </c>
      <c r="E11" s="1">
        <v>6</v>
      </c>
      <c r="F11" s="1">
        <v>3</v>
      </c>
      <c r="G11" s="1"/>
      <c r="H11" s="20"/>
      <c r="I11" s="19">
        <v>6</v>
      </c>
      <c r="J11" s="1">
        <v>4</v>
      </c>
      <c r="K11" s="1">
        <v>6</v>
      </c>
      <c r="L11" s="1">
        <v>1</v>
      </c>
      <c r="M11" s="1"/>
      <c r="N11" s="20"/>
      <c r="O11" s="75">
        <v>4</v>
      </c>
      <c r="P11" s="76">
        <v>6</v>
      </c>
      <c r="Q11" s="76">
        <v>2</v>
      </c>
      <c r="R11" s="76">
        <v>6</v>
      </c>
      <c r="S11" s="76"/>
      <c r="T11" s="81"/>
      <c r="U11" s="27">
        <f t="shared" ref="U11:U13" si="0">IF((IF(C11&gt;D11,1,0)+IF(E11&gt;F11,1,0)+IF(G11&gt;H11,1,0))&gt;1,1,0)+IF((IF(I11&gt;J11,1,0)+IF(K11&gt;L11,1,0)+IF(M11&gt;N11,1,0))&gt;1,1,0)+IF((IF(O11&gt;P11,1,0)+IF(Q11&gt;R11,1,0)+IF(S11&gt;T11,1,0))&gt;1,1,0)</f>
        <v>2</v>
      </c>
      <c r="V11" s="24">
        <f t="shared" ref="V11:V13" si="1">IF(C11&gt;D11,1,0)+IF(C11&lt;D11,-1,0)+IF(E11&gt;F11,1,0)+IF(E11&lt;F11,-1,0)+IF(G11&gt;H11,1,0)+IF(G11&lt;H11,-1,0)+IF(I11&gt;J11,1,0)+IF(I11&lt;J11,-1,0)+IF(K11&gt;L11,1,0)+IF(K11&lt;L11,-1,0)+IF(M11&gt;N11,1,0)+IF(M11&lt;N11,-1,0)+IF(O11&gt;P11,1,0)+IF(O11&lt;P11,-1,0)+IF(Q11&gt;R11,1,0)+IF(Q11&lt;R11,-1,0)+IF(S11&gt;T11,1,0)+IF(S11&lt;T11,-1,0)</f>
        <v>2</v>
      </c>
      <c r="W11" s="73">
        <f t="shared" ref="W11:W13" si="2">IF((C11+D11+E11+F11+G11+H11+I11+J11+K11+L11+N11+O11+P11+Q11+R11+S11+T11)&gt;0,(C11+E11+G11+I11+K11+M11+O11+Q11+S11)/(C11+D11+E11+F11+G11+H11+I11+J11+K11+L11+M11+N11+O11+P11+Q11+R11+S11+T11)*100,"")</f>
        <v>60</v>
      </c>
      <c r="X11" s="62" t="s">
        <v>66</v>
      </c>
    </row>
    <row r="12" spans="1:24" x14ac:dyDescent="0.25">
      <c r="A12" s="101"/>
      <c r="B12" s="51" t="s">
        <v>61</v>
      </c>
      <c r="C12" s="19">
        <v>0</v>
      </c>
      <c r="D12" s="1">
        <v>6</v>
      </c>
      <c r="E12" s="1">
        <v>3</v>
      </c>
      <c r="F12" s="1">
        <v>6</v>
      </c>
      <c r="G12" s="1"/>
      <c r="H12" s="20"/>
      <c r="I12" s="19">
        <v>6</v>
      </c>
      <c r="J12" s="1">
        <v>7</v>
      </c>
      <c r="K12" s="1">
        <v>6</v>
      </c>
      <c r="L12" s="1">
        <v>0</v>
      </c>
      <c r="M12" s="1">
        <v>6</v>
      </c>
      <c r="N12" s="20">
        <v>7</v>
      </c>
      <c r="O12" s="19">
        <v>6</v>
      </c>
      <c r="P12" s="1">
        <v>4</v>
      </c>
      <c r="Q12" s="1">
        <v>6</v>
      </c>
      <c r="R12" s="1">
        <v>1</v>
      </c>
      <c r="S12" s="1"/>
      <c r="T12" s="41"/>
      <c r="U12" s="27">
        <f t="shared" si="0"/>
        <v>1</v>
      </c>
      <c r="V12" s="24">
        <f t="shared" si="1"/>
        <v>-1</v>
      </c>
      <c r="W12" s="25">
        <f t="shared" si="2"/>
        <v>51.5625</v>
      </c>
      <c r="X12" s="2"/>
    </row>
    <row r="13" spans="1:24" ht="15.75" thickBot="1" x14ac:dyDescent="0.3">
      <c r="A13" s="102"/>
      <c r="B13" s="52" t="s">
        <v>95</v>
      </c>
      <c r="C13" s="77">
        <v>2</v>
      </c>
      <c r="D13" s="78">
        <v>6</v>
      </c>
      <c r="E13" s="78">
        <v>1</v>
      </c>
      <c r="F13" s="78">
        <v>6</v>
      </c>
      <c r="G13" s="78"/>
      <c r="H13" s="79"/>
      <c r="I13" s="21">
        <v>4</v>
      </c>
      <c r="J13" s="22">
        <v>6</v>
      </c>
      <c r="K13" s="22">
        <v>1</v>
      </c>
      <c r="L13" s="22">
        <v>6</v>
      </c>
      <c r="M13" s="22"/>
      <c r="N13" s="23"/>
      <c r="O13" s="21">
        <v>4</v>
      </c>
      <c r="P13" s="22">
        <v>6</v>
      </c>
      <c r="Q13" s="22">
        <v>1</v>
      </c>
      <c r="R13" s="22">
        <v>6</v>
      </c>
      <c r="S13" s="22"/>
      <c r="T13" s="45"/>
      <c r="U13" s="28">
        <f t="shared" si="0"/>
        <v>0</v>
      </c>
      <c r="V13" s="26">
        <f t="shared" si="1"/>
        <v>-6</v>
      </c>
      <c r="W13" s="42">
        <f t="shared" si="2"/>
        <v>26.530612244897959</v>
      </c>
      <c r="X13" s="2"/>
    </row>
    <row r="14" spans="1:24" ht="15.75" thickBot="1" x14ac:dyDescent="0.3">
      <c r="X14" s="2"/>
    </row>
    <row r="15" spans="1:24" x14ac:dyDescent="0.25">
      <c r="A15" s="114" t="s">
        <v>47</v>
      </c>
      <c r="B15" s="114" t="s">
        <v>3</v>
      </c>
      <c r="C15" s="116" t="s">
        <v>48</v>
      </c>
      <c r="D15" s="117"/>
      <c r="E15" s="117"/>
      <c r="F15" s="117"/>
      <c r="G15" s="117"/>
      <c r="H15" s="118"/>
      <c r="I15" s="116" t="s">
        <v>49</v>
      </c>
      <c r="J15" s="117"/>
      <c r="K15" s="117"/>
      <c r="L15" s="117"/>
      <c r="M15" s="117"/>
      <c r="N15" s="118"/>
      <c r="O15" s="116" t="s">
        <v>50</v>
      </c>
      <c r="P15" s="117"/>
      <c r="Q15" s="117"/>
      <c r="R15" s="117"/>
      <c r="S15" s="117"/>
      <c r="T15" s="118"/>
      <c r="U15" s="103" t="s">
        <v>43</v>
      </c>
      <c r="V15" s="105" t="s">
        <v>51</v>
      </c>
      <c r="W15" s="107" t="s">
        <v>52</v>
      </c>
      <c r="X15" s="2"/>
    </row>
    <row r="16" spans="1:24" ht="15.75" thickBot="1" x14ac:dyDescent="0.3">
      <c r="A16" s="115"/>
      <c r="B16" s="115"/>
      <c r="C16" s="109" t="s">
        <v>53</v>
      </c>
      <c r="D16" s="110"/>
      <c r="E16" s="110" t="s">
        <v>54</v>
      </c>
      <c r="F16" s="110"/>
      <c r="G16" s="110" t="s">
        <v>55</v>
      </c>
      <c r="H16" s="111"/>
      <c r="I16" s="109" t="s">
        <v>53</v>
      </c>
      <c r="J16" s="110"/>
      <c r="K16" s="110" t="s">
        <v>54</v>
      </c>
      <c r="L16" s="110"/>
      <c r="M16" s="110" t="s">
        <v>55</v>
      </c>
      <c r="N16" s="111"/>
      <c r="O16" s="112" t="s">
        <v>53</v>
      </c>
      <c r="P16" s="113"/>
      <c r="Q16" s="113" t="s">
        <v>54</v>
      </c>
      <c r="R16" s="113"/>
      <c r="S16" s="110" t="s">
        <v>55</v>
      </c>
      <c r="T16" s="111"/>
      <c r="U16" s="128"/>
      <c r="V16" s="126"/>
      <c r="W16" s="127"/>
      <c r="X16" s="2"/>
    </row>
    <row r="17" spans="1:24" ht="15.75" thickBot="1" x14ac:dyDescent="0.3">
      <c r="A17" s="101" t="s">
        <v>7</v>
      </c>
      <c r="B17" s="51" t="s">
        <v>88</v>
      </c>
      <c r="C17" s="75">
        <v>6</v>
      </c>
      <c r="D17" s="76">
        <v>1</v>
      </c>
      <c r="E17" s="76">
        <v>6</v>
      </c>
      <c r="F17" s="76">
        <v>2</v>
      </c>
      <c r="G17" s="76"/>
      <c r="H17" s="80"/>
      <c r="I17" s="19">
        <v>6</v>
      </c>
      <c r="J17" s="1">
        <v>2</v>
      </c>
      <c r="K17" s="1">
        <v>2</v>
      </c>
      <c r="L17" s="1">
        <v>6</v>
      </c>
      <c r="M17" s="1">
        <v>7</v>
      </c>
      <c r="N17" s="20">
        <v>6</v>
      </c>
      <c r="O17" s="19">
        <v>1</v>
      </c>
      <c r="P17" s="1">
        <v>6</v>
      </c>
      <c r="Q17" s="1">
        <v>1</v>
      </c>
      <c r="R17" s="1">
        <v>6</v>
      </c>
      <c r="S17" s="1"/>
      <c r="T17" s="20"/>
      <c r="U17" s="43">
        <f>IF((IF(C17&gt;D17,1,0)+IF(E17&gt;F17,1,0)+IF(G17&gt;H17,1,0))&gt;1,1,0)+IF((IF(I17&gt;J17,1,0)+IF(K17&gt;L17,1,0)+IF(M17&gt;N17,1,0))&gt;1,1,0)+IF((IF(O17&gt;P17,1,0)+IF(Q17&gt;R17,1,0)+IF(S17&gt;T17,1,0))&gt;1,1,0)</f>
        <v>2</v>
      </c>
      <c r="V17" s="44">
        <f>IF(C17&gt;D17,1,0)+IF(C17&lt;D17,-1,0)+IF(E17&gt;F17,1,0)+IF(E17&lt;F17,-1,0)+IF(G17&gt;H17,1,0)+IF(G17&lt;H17,-1,0)+IF(I17&gt;J17,1,0)+IF(I17&lt;J17,-1,0)+IF(K17&gt;L17,1,0)+IF(K17&lt;L17,-1,0)+IF(M17&gt;N17,1,0)+IF(M17&lt;N17,-1,0)+IF(O17&gt;P17,1,0)+IF(O17&lt;P17,-1,0)+IF(Q17&gt;R17,1,0)+IF(Q17&lt;R17,-1,0)+IF(S17&gt;T17,1,0)+IF(S17&lt;T17,-1,0)</f>
        <v>1</v>
      </c>
      <c r="W17" s="42">
        <f>IF((C17+D17+E17+F17+G17+H17+I17+J17+K17+L17+N17+O17+P17+Q17+R17+S17+T17)&gt;0,(C17+E17+G17+I17+K17+M17+O17+Q17+S17)/(C17+D17+E17+F17+G17+H17+I17+J17+K17+L17+M17+N17+O17+P17+Q17+R17+S17+T17)*100,"")</f>
        <v>50</v>
      </c>
      <c r="X17" s="62" t="s">
        <v>66</v>
      </c>
    </row>
    <row r="18" spans="1:24" ht="15.75" thickBot="1" x14ac:dyDescent="0.3">
      <c r="A18" s="101"/>
      <c r="B18" s="51" t="s">
        <v>67</v>
      </c>
      <c r="C18" s="27">
        <v>6</v>
      </c>
      <c r="D18" s="29">
        <v>3</v>
      </c>
      <c r="E18" s="29">
        <v>6</v>
      </c>
      <c r="F18" s="29">
        <v>0</v>
      </c>
      <c r="G18" s="29"/>
      <c r="H18" s="30"/>
      <c r="I18" s="19">
        <v>6</v>
      </c>
      <c r="J18" s="1">
        <v>1</v>
      </c>
      <c r="K18" s="1">
        <v>6</v>
      </c>
      <c r="L18" s="1">
        <v>0</v>
      </c>
      <c r="M18" s="1"/>
      <c r="N18" s="20"/>
      <c r="O18" s="19">
        <v>6</v>
      </c>
      <c r="P18" s="1">
        <v>1</v>
      </c>
      <c r="Q18" s="1">
        <v>6</v>
      </c>
      <c r="R18" s="1">
        <v>1</v>
      </c>
      <c r="S18" s="1"/>
      <c r="T18" s="20"/>
      <c r="U18" s="19">
        <f t="shared" ref="U18:U20" si="3">IF((IF(C18&gt;D18,1,0)+IF(E18&gt;F18,1,0)+IF(G18&gt;H18,1,0))&gt;1,1,0)+IF((IF(I18&gt;J18,1,0)+IF(K18&gt;L18,1,0)+IF(M18&gt;N18,1,0))&gt;1,1,0)+IF((IF(O18&gt;P18,1,0)+IF(Q18&gt;R18,1,0)+IF(S18&gt;T18,1,0))&gt;1,1,0)</f>
        <v>3</v>
      </c>
      <c r="V18" s="24">
        <f t="shared" ref="V18:V20" si="4">IF(C18&gt;D18,1,0)+IF(C18&lt;D18,-1,0)+IF(E18&gt;F18,1,0)+IF(E18&lt;F18,-1,0)+IF(G18&gt;H18,1,0)+IF(G18&lt;H18,-1,0)+IF(I18&gt;J18,1,0)+IF(I18&lt;J18,-1,0)+IF(K18&gt;L18,1,0)+IF(K18&lt;L18,-1,0)+IF(M18&gt;N18,1,0)+IF(M18&lt;N18,-1,0)+IF(O18&gt;P18,1,0)+IF(O18&lt;P18,-1,0)+IF(Q18&gt;R18,1,0)+IF(Q18&lt;R18,-1,0)+IF(S18&gt;T18,1,0)+IF(S18&lt;T18,-1,0)</f>
        <v>6</v>
      </c>
      <c r="W18" s="42">
        <f t="shared" ref="W18:W20" si="5">IF((C18+D18+E18+F18+G18+H18+I18+J18+K18+L18+N18+O18+P18+Q18+R18+S18+T18)&gt;0,(C18+E18+G18+I18+K18+M18+O18+Q18+S18)/(C18+D18+E18+F18+G18+H18+I18+J18+K18+L18+M18+N18+O18+P18+Q18+R18+S18+T18)*100,"")</f>
        <v>85.714285714285708</v>
      </c>
      <c r="X18" s="62" t="s">
        <v>65</v>
      </c>
    </row>
    <row r="19" spans="1:24" ht="15.75" thickBot="1" x14ac:dyDescent="0.3">
      <c r="A19" s="101"/>
      <c r="B19" s="51" t="s">
        <v>99</v>
      </c>
      <c r="C19" s="27">
        <v>3</v>
      </c>
      <c r="D19" s="29">
        <v>6</v>
      </c>
      <c r="E19" s="29">
        <v>0</v>
      </c>
      <c r="F19" s="29">
        <v>6</v>
      </c>
      <c r="G19" s="29"/>
      <c r="H19" s="30"/>
      <c r="I19" s="19">
        <v>2</v>
      </c>
      <c r="J19" s="1">
        <v>6</v>
      </c>
      <c r="K19" s="1">
        <v>6</v>
      </c>
      <c r="L19" s="1">
        <v>2</v>
      </c>
      <c r="M19" s="1">
        <v>6</v>
      </c>
      <c r="N19" s="20">
        <v>7</v>
      </c>
      <c r="O19" s="19">
        <v>6</v>
      </c>
      <c r="P19" s="1">
        <v>0</v>
      </c>
      <c r="Q19" s="1">
        <v>6</v>
      </c>
      <c r="R19" s="1">
        <v>3</v>
      </c>
      <c r="S19" s="1"/>
      <c r="T19" s="20"/>
      <c r="U19" s="19">
        <f t="shared" si="3"/>
        <v>1</v>
      </c>
      <c r="V19" s="24">
        <f t="shared" si="4"/>
        <v>-1</v>
      </c>
      <c r="W19" s="42">
        <f t="shared" si="5"/>
        <v>49.152542372881356</v>
      </c>
      <c r="X19" s="2"/>
    </row>
    <row r="20" spans="1:24" ht="15.75" thickBot="1" x14ac:dyDescent="0.3">
      <c r="A20" s="102"/>
      <c r="B20" s="52" t="s">
        <v>102</v>
      </c>
      <c r="C20" s="77">
        <v>1</v>
      </c>
      <c r="D20" s="78">
        <v>6</v>
      </c>
      <c r="E20" s="78">
        <v>2</v>
      </c>
      <c r="F20" s="78">
        <v>6</v>
      </c>
      <c r="G20" s="78"/>
      <c r="H20" s="79"/>
      <c r="I20" s="21">
        <v>1</v>
      </c>
      <c r="J20" s="22">
        <v>6</v>
      </c>
      <c r="K20" s="22">
        <v>0</v>
      </c>
      <c r="L20" s="22">
        <v>6</v>
      </c>
      <c r="M20" s="22"/>
      <c r="N20" s="23"/>
      <c r="O20" s="21">
        <v>0</v>
      </c>
      <c r="P20" s="22">
        <v>6</v>
      </c>
      <c r="Q20" s="22">
        <v>3</v>
      </c>
      <c r="R20" s="22">
        <v>6</v>
      </c>
      <c r="S20" s="22"/>
      <c r="T20" s="23"/>
      <c r="U20" s="21">
        <f t="shared" si="3"/>
        <v>0</v>
      </c>
      <c r="V20" s="26">
        <f t="shared" si="4"/>
        <v>-6</v>
      </c>
      <c r="W20" s="42">
        <f t="shared" si="5"/>
        <v>16.279069767441861</v>
      </c>
      <c r="X20" s="2"/>
    </row>
    <row r="21" spans="1:24" ht="15.75" thickBot="1" x14ac:dyDescent="0.3"/>
    <row r="22" spans="1:24" x14ac:dyDescent="0.25">
      <c r="A22" s="114" t="s">
        <v>47</v>
      </c>
      <c r="B22" s="114" t="s">
        <v>3</v>
      </c>
      <c r="C22" s="116" t="s">
        <v>48</v>
      </c>
      <c r="D22" s="117"/>
      <c r="E22" s="117"/>
      <c r="F22" s="117"/>
      <c r="G22" s="117"/>
      <c r="H22" s="118"/>
      <c r="I22" s="116" t="s">
        <v>49</v>
      </c>
      <c r="J22" s="117"/>
      <c r="K22" s="117"/>
      <c r="L22" s="117"/>
      <c r="M22" s="117"/>
      <c r="N22" s="118"/>
      <c r="O22" s="116" t="s">
        <v>50</v>
      </c>
      <c r="P22" s="117"/>
      <c r="Q22" s="117"/>
      <c r="R22" s="117"/>
      <c r="S22" s="117"/>
      <c r="T22" s="118"/>
      <c r="U22" s="103" t="s">
        <v>43</v>
      </c>
      <c r="V22" s="124" t="s">
        <v>51</v>
      </c>
      <c r="W22" s="122" t="s">
        <v>52</v>
      </c>
    </row>
    <row r="23" spans="1:24" x14ac:dyDescent="0.25">
      <c r="A23" s="115"/>
      <c r="B23" s="115"/>
      <c r="C23" s="109" t="s">
        <v>53</v>
      </c>
      <c r="D23" s="110"/>
      <c r="E23" s="110" t="s">
        <v>54</v>
      </c>
      <c r="F23" s="110"/>
      <c r="G23" s="110" t="s">
        <v>55</v>
      </c>
      <c r="H23" s="111"/>
      <c r="I23" s="109" t="s">
        <v>53</v>
      </c>
      <c r="J23" s="110"/>
      <c r="K23" s="110" t="s">
        <v>54</v>
      </c>
      <c r="L23" s="110"/>
      <c r="M23" s="110" t="s">
        <v>55</v>
      </c>
      <c r="N23" s="111"/>
      <c r="O23" s="112" t="s">
        <v>53</v>
      </c>
      <c r="P23" s="113"/>
      <c r="Q23" s="113" t="s">
        <v>54</v>
      </c>
      <c r="R23" s="113"/>
      <c r="S23" s="110" t="s">
        <v>55</v>
      </c>
      <c r="T23" s="111"/>
      <c r="U23" s="104"/>
      <c r="V23" s="125"/>
      <c r="W23" s="123"/>
    </row>
    <row r="24" spans="1:24" ht="15.75" thickBot="1" x14ac:dyDescent="0.3">
      <c r="A24" s="101" t="s">
        <v>10</v>
      </c>
      <c r="B24" s="51" t="s">
        <v>97</v>
      </c>
      <c r="C24" s="19">
        <v>7</v>
      </c>
      <c r="D24" s="1">
        <v>5</v>
      </c>
      <c r="E24" s="1">
        <v>2</v>
      </c>
      <c r="F24" s="1">
        <v>6</v>
      </c>
      <c r="G24" s="1">
        <v>7</v>
      </c>
      <c r="H24" s="20">
        <v>6</v>
      </c>
      <c r="I24" s="19">
        <v>3</v>
      </c>
      <c r="J24" s="1">
        <v>6</v>
      </c>
      <c r="K24" s="1">
        <v>3</v>
      </c>
      <c r="L24" s="1">
        <v>6</v>
      </c>
      <c r="M24" s="1"/>
      <c r="N24" s="20"/>
      <c r="O24" s="19">
        <v>6</v>
      </c>
      <c r="P24" s="1">
        <v>4</v>
      </c>
      <c r="Q24" s="1">
        <v>6</v>
      </c>
      <c r="R24" s="1">
        <v>1</v>
      </c>
      <c r="S24" s="1"/>
      <c r="T24" s="20"/>
      <c r="U24" s="27">
        <f>IF((IF(C24&gt;D24,1,0)+IF(E24&gt;F24,1,0)+IF(G24&gt;H24,1,0))&gt;1,1,0)+IF((IF(I24&gt;J24,1,0)+IF(K24&gt;L24,1,0)+IF(M24&gt;N24,1,0))&gt;1,1,0)+IF((IF(O24&gt;P24,1,0)+IF(Q24&gt;R24,1,0)+IF(S24&gt;T24,1,0))&gt;1,1,0)</f>
        <v>2</v>
      </c>
      <c r="V24" s="24">
        <f>IF(C24&gt;D24,1,0)+IF(C24&lt;D24,-1,0)+IF(E24&gt;F24,1,0)+IF(E24&lt;F24,-1,0)+IF(G24&gt;H24,1,0)+IF(G24&lt;H24,-1,0)+IF(I24&gt;J24,1,0)+IF(I24&lt;J24,-1,0)+IF(K24&gt;L24,1,0)+IF(K24&lt;L24,-1,0)+IF(M24&gt;N24,1,0)+IF(M24&lt;N24,-1,0)+IF(O24&gt;P24,1,0)+IF(O24&lt;P24,-1,0)+IF(Q24&gt;R24,1,0)+IF(Q24&lt;R24,-1,0)+IF(S24&gt;T24,1,0)+IF(S24&lt;T24,-1,0)</f>
        <v>1</v>
      </c>
      <c r="W24" s="42">
        <f t="shared" ref="W24" si="6">IF((C24+D24+E24+F24+G24+H24+I24+J24+K24+L24+N24+O24+P24+Q24+R24+S24+T24)&gt;0,(C24+E24+G24+I24+K24+M24+O24+Q24+S24)/(C24+D24+E24+F24+G24+H24+I24+J24+K24+L24+M24+N24+O24+P24+Q24+R24+S24+T24)*100,"")</f>
        <v>50</v>
      </c>
      <c r="X24" s="2"/>
    </row>
    <row r="25" spans="1:24" ht="15.75" thickBot="1" x14ac:dyDescent="0.3">
      <c r="A25" s="101"/>
      <c r="B25" s="51" t="s">
        <v>98</v>
      </c>
      <c r="C25" s="75" t="s">
        <v>146</v>
      </c>
      <c r="D25" s="76"/>
      <c r="E25" s="76"/>
      <c r="F25" s="76"/>
      <c r="G25" s="76"/>
      <c r="H25" s="80"/>
      <c r="I25" s="19">
        <v>6</v>
      </c>
      <c r="J25" s="1">
        <v>3</v>
      </c>
      <c r="K25" s="1">
        <v>6</v>
      </c>
      <c r="L25" s="1">
        <v>1</v>
      </c>
      <c r="M25" s="1"/>
      <c r="N25" s="20"/>
      <c r="O25" s="19">
        <v>4</v>
      </c>
      <c r="P25" s="1">
        <v>6</v>
      </c>
      <c r="Q25" s="1">
        <v>1</v>
      </c>
      <c r="R25" s="1">
        <v>6</v>
      </c>
      <c r="S25" s="1"/>
      <c r="T25" s="20"/>
      <c r="U25" s="27">
        <f t="shared" ref="U25:U27" si="7">IF((IF(C25&gt;D25,1,0)+IF(E25&gt;F25,1,0)+IF(G25&gt;H25,1,0))&gt;1,1,0)+IF((IF(I25&gt;J25,1,0)+IF(K25&gt;L25,1,0)+IF(M25&gt;N25,1,0))&gt;1,1,0)+IF((IF(O25&gt;P25,1,0)+IF(Q25&gt;R25,1,0)+IF(S25&gt;T25,1,0))&gt;1,1,0)</f>
        <v>1</v>
      </c>
      <c r="V25" s="24">
        <v>2</v>
      </c>
      <c r="W25" s="42">
        <v>51.52</v>
      </c>
      <c r="X25" s="62" t="s">
        <v>66</v>
      </c>
    </row>
    <row r="26" spans="1:24" ht="15.75" thickBot="1" x14ac:dyDescent="0.3">
      <c r="A26" s="101"/>
      <c r="B26" s="51" t="s">
        <v>100</v>
      </c>
      <c r="C26" s="75"/>
      <c r="D26" s="76"/>
      <c r="E26" s="76"/>
      <c r="F26" s="76"/>
      <c r="G26" s="76"/>
      <c r="H26" s="80"/>
      <c r="I26" s="19">
        <v>6</v>
      </c>
      <c r="J26" s="1">
        <v>3</v>
      </c>
      <c r="K26" s="1">
        <v>6</v>
      </c>
      <c r="L26" s="1">
        <v>3</v>
      </c>
      <c r="M26" s="1"/>
      <c r="N26" s="20"/>
      <c r="O26" s="19">
        <v>6</v>
      </c>
      <c r="P26" s="1">
        <v>3</v>
      </c>
      <c r="Q26" s="1">
        <v>6</v>
      </c>
      <c r="R26" s="1">
        <v>0</v>
      </c>
      <c r="S26" s="1"/>
      <c r="T26" s="20"/>
      <c r="U26" s="27">
        <f t="shared" si="7"/>
        <v>2</v>
      </c>
      <c r="V26" s="24">
        <v>2</v>
      </c>
      <c r="W26" s="42">
        <v>72.73</v>
      </c>
      <c r="X26" s="62" t="s">
        <v>65</v>
      </c>
    </row>
    <row r="27" spans="1:24" ht="15.75" thickBot="1" x14ac:dyDescent="0.3">
      <c r="A27" s="102"/>
      <c r="B27" s="52" t="s">
        <v>101</v>
      </c>
      <c r="C27" s="21">
        <v>5</v>
      </c>
      <c r="D27" s="22">
        <v>7</v>
      </c>
      <c r="E27" s="22">
        <v>6</v>
      </c>
      <c r="F27" s="22">
        <v>2</v>
      </c>
      <c r="G27" s="22">
        <v>6</v>
      </c>
      <c r="H27" s="23">
        <v>7</v>
      </c>
      <c r="I27" s="21">
        <v>3</v>
      </c>
      <c r="J27" s="22">
        <v>6</v>
      </c>
      <c r="K27" s="22">
        <v>1</v>
      </c>
      <c r="L27" s="22">
        <v>6</v>
      </c>
      <c r="M27" s="22"/>
      <c r="N27" s="23"/>
      <c r="O27" s="21">
        <v>3</v>
      </c>
      <c r="P27" s="22">
        <v>6</v>
      </c>
      <c r="Q27" s="22">
        <v>0</v>
      </c>
      <c r="R27" s="22">
        <v>6</v>
      </c>
      <c r="S27" s="22"/>
      <c r="T27" s="23"/>
      <c r="U27" s="28">
        <f t="shared" si="7"/>
        <v>0</v>
      </c>
      <c r="V27" s="26">
        <f t="shared" ref="V27" si="8">IF(C27&gt;D27,1,0)+IF(C27&lt;D27,-1,0)+IF(E27&gt;F27,1,0)+IF(E27&lt;F27,-1,0)+IF(G27&gt;H27,1,0)+IF(G27&lt;H27,-1,0)+IF(I27&gt;J27,1,0)+IF(I27&lt;J27,-1,0)+IF(K27&gt;L27,1,0)+IF(K27&lt;L27,-1,0)+IF(M27&gt;N27,1,0)+IF(M27&lt;N27,-1,0)+IF(O27&gt;P27,1,0)+IF(O27&lt;P27,-1,0)+IF(Q27&gt;R27,1,0)+IF(Q27&lt;R27,-1,0)+IF(S27&gt;T27,1,0)+IF(S27&lt;T27,-1,0)</f>
        <v>-5</v>
      </c>
      <c r="W27" s="42">
        <f t="shared" ref="W27" si="9">IF((C27+D27+E27+F27+G27+H27+I27+J27+K27+L27+N27+O27+P27+Q27+R27+S27+T27)&gt;0,(C27+E27+G27+I27+K27+M27+O27+Q27+S27)/(C27+D27+E27+F27+G27+H27+I27+J27+K27+L27+M27+N27+O27+P27+Q27+R27+S27+T27)*100,"")</f>
        <v>37.5</v>
      </c>
      <c r="X27" s="2"/>
    </row>
    <row r="28" spans="1:24" x14ac:dyDescent="0.25">
      <c r="I28" s="31"/>
    </row>
    <row r="29" spans="1:24" ht="15.75" thickBot="1" x14ac:dyDescent="0.3"/>
    <row r="30" spans="1:24" x14ac:dyDescent="0.25">
      <c r="A30" s="114" t="s">
        <v>47</v>
      </c>
      <c r="B30" s="114" t="s">
        <v>108</v>
      </c>
      <c r="C30" s="116" t="s">
        <v>48</v>
      </c>
      <c r="D30" s="117"/>
      <c r="E30" s="117"/>
      <c r="F30" s="117"/>
      <c r="G30" s="117"/>
      <c r="H30" s="118"/>
      <c r="I30" s="116" t="s">
        <v>49</v>
      </c>
      <c r="J30" s="117"/>
      <c r="K30" s="117"/>
      <c r="L30" s="117"/>
      <c r="M30" s="117"/>
      <c r="N30" s="118"/>
      <c r="O30" s="116" t="s">
        <v>50</v>
      </c>
      <c r="P30" s="117"/>
      <c r="Q30" s="117"/>
      <c r="R30" s="117"/>
      <c r="S30" s="117"/>
      <c r="T30" s="118"/>
      <c r="U30" s="103" t="s">
        <v>43</v>
      </c>
      <c r="V30" s="105" t="s">
        <v>51</v>
      </c>
      <c r="W30" s="107" t="s">
        <v>52</v>
      </c>
    </row>
    <row r="31" spans="1:24" x14ac:dyDescent="0.25">
      <c r="A31" s="115"/>
      <c r="B31" s="115"/>
      <c r="C31" s="109" t="s">
        <v>53</v>
      </c>
      <c r="D31" s="110"/>
      <c r="E31" s="110" t="s">
        <v>54</v>
      </c>
      <c r="F31" s="110"/>
      <c r="G31" s="110" t="s">
        <v>55</v>
      </c>
      <c r="H31" s="111"/>
      <c r="I31" s="109" t="s">
        <v>53</v>
      </c>
      <c r="J31" s="110"/>
      <c r="K31" s="110" t="s">
        <v>54</v>
      </c>
      <c r="L31" s="110"/>
      <c r="M31" s="110" t="s">
        <v>55</v>
      </c>
      <c r="N31" s="111"/>
      <c r="O31" s="112" t="s">
        <v>53</v>
      </c>
      <c r="P31" s="113"/>
      <c r="Q31" s="113" t="s">
        <v>54</v>
      </c>
      <c r="R31" s="113"/>
      <c r="S31" s="110" t="s">
        <v>55</v>
      </c>
      <c r="T31" s="111"/>
      <c r="U31" s="104"/>
      <c r="V31" s="106"/>
      <c r="W31" s="108"/>
    </row>
    <row r="32" spans="1:24" x14ac:dyDescent="0.25">
      <c r="A32" s="101" t="s">
        <v>13</v>
      </c>
      <c r="B32" s="51" t="s">
        <v>106</v>
      </c>
      <c r="C32" s="19">
        <v>6</v>
      </c>
      <c r="D32" s="1">
        <v>0</v>
      </c>
      <c r="E32" s="1">
        <v>6</v>
      </c>
      <c r="F32" s="1">
        <v>0</v>
      </c>
      <c r="G32" s="1"/>
      <c r="H32" s="20"/>
      <c r="I32" s="19">
        <v>6</v>
      </c>
      <c r="J32" s="1">
        <v>2</v>
      </c>
      <c r="K32" s="1">
        <v>6</v>
      </c>
      <c r="L32" s="1">
        <v>1</v>
      </c>
      <c r="M32" s="1"/>
      <c r="N32" s="20"/>
      <c r="O32" s="19"/>
      <c r="P32" s="1"/>
      <c r="Q32" s="1"/>
      <c r="R32" s="1"/>
      <c r="S32" s="1"/>
      <c r="T32" s="20"/>
      <c r="U32" s="19">
        <f>IF((IF(C32&gt;D32,1,0)+IF(E32&gt;F32,1,0)+IF(G32&gt;H32,1,0))&gt;1,1,0)+IF((IF(I32&gt;J32,1,0)+IF(K32&gt;L32,1,0)+IF(M32&gt;N32,1,0))&gt;1,1,0)+IF((IF(O32&gt;P32,1,0)+IF(Q32&gt;R32,1,0)+IF(S32&gt;T32,1,0))&gt;1,1,0)</f>
        <v>2</v>
      </c>
      <c r="V32" s="24">
        <f>IF(C32&gt;D32,1,0)+IF(C32&lt;D32,-1,0)+IF(E32&gt;F32,1,0)+IF(E32&lt;F32,-1,0)+IF(G32&gt;H32,1,0)+IF(G32&lt;H32,-1,0)+IF(I32&gt;J32,1,0)+IF(I32&lt;J32,-1,0)+IF(K32&gt;L32,1,0)+IF(K32&lt;L32,-1,0)+IF(M32&gt;N32,1,0)+IF(M32&lt;N32,-1,0)+IF(O32&gt;P32,1,0)+IF(O32&lt;P32,-1,0)+IF(Q32&gt;R32,1,0)+IF(Q32&lt;R32,-1,0)+IF(S32&gt;T32,1,0)+IF(S32&lt;T32,-1,0)</f>
        <v>4</v>
      </c>
      <c r="W32" s="73">
        <f>IF((C32+D32+E32+F32+G32+H32+I32+J32+K32+L32+N32+O32+P32+Q32+R32+S32+T32)&gt;0,(C32+E32+G32+I32+K32+M32+O32+Q32+S32)/(C32+D32+E32+F32+G32+H32+I32+J32+K32+L32+M32+N32+O32+P32+Q32+R32+S32+T32)*100,"")</f>
        <v>88.888888888888886</v>
      </c>
      <c r="X32" s="62" t="s">
        <v>65</v>
      </c>
    </row>
    <row r="33" spans="1:24" x14ac:dyDescent="0.25">
      <c r="A33" s="101"/>
      <c r="B33" s="51" t="s">
        <v>123</v>
      </c>
      <c r="C33" s="19"/>
      <c r="D33" s="1"/>
      <c r="E33" s="1"/>
      <c r="F33" s="1"/>
      <c r="G33" s="1"/>
      <c r="H33" s="20"/>
      <c r="I33" s="19">
        <v>2</v>
      </c>
      <c r="J33" s="1">
        <v>6</v>
      </c>
      <c r="K33" s="1">
        <v>1</v>
      </c>
      <c r="L33" s="1">
        <v>6</v>
      </c>
      <c r="M33" s="1"/>
      <c r="N33" s="20"/>
      <c r="O33" s="19">
        <v>6</v>
      </c>
      <c r="P33" s="1">
        <v>0</v>
      </c>
      <c r="Q33" s="1">
        <v>6</v>
      </c>
      <c r="R33" s="1">
        <v>1</v>
      </c>
      <c r="S33" s="1"/>
      <c r="T33" s="20"/>
      <c r="U33" s="19">
        <f t="shared" ref="U33:U34" si="10">IF((IF(C33&gt;D33,1,0)+IF(E33&gt;F33,1,0)+IF(G33&gt;H33,1,0))&gt;1,1,0)+IF((IF(I33&gt;J33,1,0)+IF(K33&gt;L33,1,0)+IF(M33&gt;N33,1,0))&gt;1,1,0)+IF((IF(O33&gt;P33,1,0)+IF(Q33&gt;R33,1,0)+IF(S33&gt;T33,1,0))&gt;1,1,0)</f>
        <v>1</v>
      </c>
      <c r="V33" s="24">
        <f t="shared" ref="V33:V34" si="11">IF(C33&gt;D33,1,0)+IF(C33&lt;D33,-1,0)+IF(E33&gt;F33,1,0)+IF(E33&lt;F33,-1,0)+IF(G33&gt;H33,1,0)+IF(G33&lt;H33,-1,0)+IF(I33&gt;J33,1,0)+IF(I33&lt;J33,-1,0)+IF(K33&gt;L33,1,0)+IF(K33&lt;L33,-1,0)+IF(M33&gt;N33,1,0)+IF(M33&lt;N33,-1,0)+IF(O33&gt;P33,1,0)+IF(O33&lt;P33,-1,0)+IF(Q33&gt;R33,1,0)+IF(Q33&lt;R33,-1,0)+IF(S33&gt;T33,1,0)+IF(S33&lt;T33,-1,0)</f>
        <v>0</v>
      </c>
      <c r="W33" s="73">
        <f t="shared" ref="W33:W34" si="12">IF((C33+D33+E33+F33+G33+H33+I33+J33+K33+L33+N33+O33+P33+Q33+R33+S33+T33)&gt;0,(C33+E33+G33+I33+K33+M33+O33+Q33+S33)/(C33+D33+E33+F33+G33+H33+I33+J33+K33+L33+M33+N33+O33+P33+Q33+R33+S33+T33)*100,"")</f>
        <v>53.571428571428569</v>
      </c>
      <c r="X33" s="62" t="s">
        <v>66</v>
      </c>
    </row>
    <row r="34" spans="1:24" x14ac:dyDescent="0.25">
      <c r="A34" s="101"/>
      <c r="B34" s="54" t="s">
        <v>120</v>
      </c>
      <c r="C34" s="19">
        <v>0</v>
      </c>
      <c r="D34" s="1">
        <v>6</v>
      </c>
      <c r="E34" s="1">
        <v>0</v>
      </c>
      <c r="F34" s="1">
        <v>6</v>
      </c>
      <c r="G34" s="1"/>
      <c r="H34" s="20"/>
      <c r="I34" s="19"/>
      <c r="J34" s="1"/>
      <c r="K34" s="1"/>
      <c r="L34" s="1"/>
      <c r="M34" s="1"/>
      <c r="N34" s="20"/>
      <c r="O34" s="19">
        <v>0</v>
      </c>
      <c r="P34" s="1">
        <v>6</v>
      </c>
      <c r="Q34" s="1">
        <v>1</v>
      </c>
      <c r="R34" s="1">
        <v>6</v>
      </c>
      <c r="S34" s="1"/>
      <c r="T34" s="20"/>
      <c r="U34" s="19">
        <f t="shared" si="10"/>
        <v>0</v>
      </c>
      <c r="V34" s="24">
        <f t="shared" si="11"/>
        <v>-4</v>
      </c>
      <c r="W34" s="25">
        <f t="shared" si="12"/>
        <v>4</v>
      </c>
      <c r="X34" s="2"/>
    </row>
    <row r="35" spans="1:24" ht="15.75" thickBot="1" x14ac:dyDescent="0.3">
      <c r="A35" s="102"/>
      <c r="B35" s="52"/>
      <c r="C35" s="21"/>
      <c r="D35" s="22"/>
      <c r="E35" s="22"/>
      <c r="F35" s="22"/>
      <c r="G35" s="22"/>
      <c r="H35" s="23"/>
      <c r="I35" s="21"/>
      <c r="J35" s="22"/>
      <c r="K35" s="22"/>
      <c r="L35" s="22"/>
      <c r="M35" s="22"/>
      <c r="N35" s="23"/>
      <c r="O35" s="21"/>
      <c r="P35" s="22"/>
      <c r="Q35" s="22"/>
      <c r="R35" s="22"/>
      <c r="S35" s="26"/>
      <c r="T35" s="32"/>
      <c r="U35" s="21">
        <f>IF((IF(C35&gt;D35,1,0)+IF(E35&gt;F35,1,0)+IF(G35&gt;H35,1,0))&gt;1,1,0)+IF((IF(I35&gt;J35,1,0)+IF(K35&gt;L35,1,0)+IF(M35&gt;N35,1,0))&gt;1,1,0)+IF((IF(O35&gt;P35,1,0)+IF(Q35&gt;R35,1,0)+IF(S35&gt;T35,1,0))&gt;1,1,0)</f>
        <v>0</v>
      </c>
      <c r="V35" s="26">
        <f>IF(C35&gt;D35,1,0)+IF(C35&lt;D35,-1,0)+IF(E35&gt;F35,1,0)+IF(E35&lt;F35,-1,0)+IF(G35&gt;H35,1,0)+IF(G35&lt;H35,-1,0)+IF(I35&gt;J35,1,0)+IF(I35&lt;J35,-1,0)+IF(K35&gt;L35,1,0)+IF(K35&lt;L35,-1,0)+IF(M35&gt;N35,1,0)+IF(M35&lt;N35,-1,0)+IF(O35&gt;P35,1,0)+IF(O35&lt;P35,-1,0)+IF(Q35&gt;R35,1,0)+IF(Q35&lt;R35,-1,0)+IF(S35&gt;T35,1,0)+IF(S35&lt;T35,-1,0)</f>
        <v>0</v>
      </c>
      <c r="W35" s="42" t="str">
        <f>IF((C35+D35+E35+F35+G35+H35+I35+J35+K35+L35+N35+O35+P35+Q35+R35+S35+T35)&gt;0,(C35+E35+G35+I35+K35+M35+O35+Q35+S35)/(C35+D35+E35+F35+G35+H35+I35+J35+K35+L35+M35+N35+O35+P35+Q35+R35+S35+T35)*100,"")</f>
        <v/>
      </c>
      <c r="X35" s="2"/>
    </row>
    <row r="36" spans="1:24" ht="15.75" thickBot="1" x14ac:dyDescent="0.3">
      <c r="X36" s="2"/>
    </row>
    <row r="37" spans="1:24" x14ac:dyDescent="0.25">
      <c r="A37" s="114" t="s">
        <v>47</v>
      </c>
      <c r="B37" s="114" t="s">
        <v>108</v>
      </c>
      <c r="C37" s="116" t="s">
        <v>48</v>
      </c>
      <c r="D37" s="117"/>
      <c r="E37" s="117"/>
      <c r="F37" s="117"/>
      <c r="G37" s="117"/>
      <c r="H37" s="118"/>
      <c r="I37" s="116" t="s">
        <v>49</v>
      </c>
      <c r="J37" s="117"/>
      <c r="K37" s="117"/>
      <c r="L37" s="117"/>
      <c r="M37" s="117"/>
      <c r="N37" s="118"/>
      <c r="O37" s="119" t="s">
        <v>55</v>
      </c>
      <c r="P37" s="120"/>
      <c r="Q37" s="120"/>
      <c r="R37" s="120"/>
      <c r="S37" s="120"/>
      <c r="T37" s="121"/>
      <c r="U37" s="103" t="s">
        <v>43</v>
      </c>
      <c r="V37" s="105" t="s">
        <v>51</v>
      </c>
      <c r="W37" s="107" t="s">
        <v>52</v>
      </c>
      <c r="X37" s="2"/>
    </row>
    <row r="38" spans="1:24" x14ac:dyDescent="0.25">
      <c r="A38" s="115"/>
      <c r="B38" s="115"/>
      <c r="C38" s="109" t="s">
        <v>53</v>
      </c>
      <c r="D38" s="110"/>
      <c r="E38" s="110" t="s">
        <v>54</v>
      </c>
      <c r="F38" s="110"/>
      <c r="G38" s="110" t="s">
        <v>55</v>
      </c>
      <c r="H38" s="111"/>
      <c r="I38" s="109" t="s">
        <v>53</v>
      </c>
      <c r="J38" s="110"/>
      <c r="K38" s="110" t="s">
        <v>54</v>
      </c>
      <c r="L38" s="110"/>
      <c r="M38" s="110" t="s">
        <v>55</v>
      </c>
      <c r="N38" s="111"/>
      <c r="O38" s="112" t="s">
        <v>53</v>
      </c>
      <c r="P38" s="113"/>
      <c r="Q38" s="113" t="s">
        <v>54</v>
      </c>
      <c r="R38" s="113"/>
      <c r="S38" s="110" t="s">
        <v>55</v>
      </c>
      <c r="T38" s="111"/>
      <c r="U38" s="104"/>
      <c r="V38" s="106"/>
      <c r="W38" s="108"/>
      <c r="X38" s="2"/>
    </row>
    <row r="39" spans="1:24" x14ac:dyDescent="0.25">
      <c r="A39" s="101" t="s">
        <v>27</v>
      </c>
      <c r="B39" s="54" t="s">
        <v>118</v>
      </c>
      <c r="C39" s="19">
        <v>7</v>
      </c>
      <c r="D39" s="1">
        <v>5</v>
      </c>
      <c r="E39" s="1">
        <v>6</v>
      </c>
      <c r="F39" s="1">
        <v>1</v>
      </c>
      <c r="G39" s="1"/>
      <c r="H39" s="20"/>
      <c r="I39" s="19">
        <v>6</v>
      </c>
      <c r="J39" s="1">
        <v>3</v>
      </c>
      <c r="K39" s="1">
        <v>6</v>
      </c>
      <c r="L39" s="1">
        <v>7</v>
      </c>
      <c r="M39" s="1">
        <v>7</v>
      </c>
      <c r="N39" s="20">
        <v>6</v>
      </c>
      <c r="O39" s="19"/>
      <c r="P39" s="1"/>
      <c r="Q39" s="1"/>
      <c r="R39" s="1"/>
      <c r="S39" s="1"/>
      <c r="T39" s="20"/>
      <c r="U39" s="19">
        <f>IF((IF(C39&gt;D39,1,0)+IF(E39&gt;F39,1,0)+IF(G39&gt;H39,1,0))&gt;1,1,0)+IF((IF(I39&gt;J39,1,0)+IF(K39&gt;L39,1,0)+IF(M39&gt;N39,1,0))&gt;1,1,0)+IF((IF(O39&gt;P39,1,0)+IF(Q39&gt;R39,1,0)+IF(S39&gt;T39,1,0))&gt;1,1,0)</f>
        <v>2</v>
      </c>
      <c r="V39" s="24">
        <f>IF(C39&gt;D39,1,0)+IF(C39&lt;D39,-1,0)+IF(E39&gt;F39,1,0)+IF(E39&lt;F39,-1,0)+IF(G39&gt;H39,1,0)+IF(G39&lt;H39,-1,0)+IF(I39&gt;J39,1,0)+IF(I39&lt;J39,-1,0)+IF(K39&gt;L39,1,0)+IF(K39&lt;L39,-1,0)+IF(M39&gt;N39,1,0)+IF(M39&lt;N39,-1,0)+IF(O39&gt;P39,1,0)+IF(O39&lt;P39,-1,0)+IF(Q39&gt;R39,1,0)+IF(Q39&lt;R39,-1,0)+IF(S39&gt;T39,1,0)+IF(S39&lt;T39,-1,0)</f>
        <v>3</v>
      </c>
      <c r="W39" s="73">
        <f>IF((C39+D39+E39+F39+G39+H39+I39+J39+K39+L39+N39+O39+P39+Q39+R39+S39+T39)&gt;0,(C39+E39+G39+I39+K39+M39+O39+Q39+S39)/(C39+D39+E39+F39+G39+H39+I39+J39+K39+L39+M39+N39+O39+P39+Q39+R39+S39+T39)*100,"")</f>
        <v>59.259259259259252</v>
      </c>
      <c r="X39" s="62" t="s">
        <v>65</v>
      </c>
    </row>
    <row r="40" spans="1:24" x14ac:dyDescent="0.25">
      <c r="A40" s="101"/>
      <c r="B40" s="54" t="s">
        <v>121</v>
      </c>
      <c r="C40" s="19"/>
      <c r="D40" s="1"/>
      <c r="E40" s="1"/>
      <c r="F40" s="1"/>
      <c r="G40" s="1"/>
      <c r="H40" s="20"/>
      <c r="I40" s="19">
        <v>3</v>
      </c>
      <c r="J40" s="1">
        <v>6</v>
      </c>
      <c r="K40" s="1">
        <v>7</v>
      </c>
      <c r="L40" s="1">
        <v>6</v>
      </c>
      <c r="M40" s="1">
        <v>6</v>
      </c>
      <c r="N40" s="20">
        <v>7</v>
      </c>
      <c r="O40" s="19">
        <v>3</v>
      </c>
      <c r="P40" s="1">
        <v>6</v>
      </c>
      <c r="Q40" s="1">
        <v>7</v>
      </c>
      <c r="R40" s="1">
        <v>6</v>
      </c>
      <c r="S40" s="1">
        <v>7</v>
      </c>
      <c r="T40" s="20">
        <v>6</v>
      </c>
      <c r="U40" s="19">
        <f t="shared" ref="U40:U41" si="13">IF((IF(C40&gt;D40,1,0)+IF(E40&gt;F40,1,0)+IF(G40&gt;H40,1,0))&gt;1,1,0)+IF((IF(I40&gt;J40,1,0)+IF(K40&gt;L40,1,0)+IF(M40&gt;N40,1,0))&gt;1,1,0)+IF((IF(O40&gt;P40,1,0)+IF(Q40&gt;R40,1,0)+IF(S40&gt;T40,1,0))&gt;1,1,0)</f>
        <v>1</v>
      </c>
      <c r="V40" s="24">
        <f t="shared" ref="V40:V42" si="14">IF(C40&gt;D40,1,0)+IF(C40&lt;D40,-1,0)+IF(E40&gt;F40,1,0)+IF(E40&lt;F40,-1,0)+IF(G40&gt;H40,1,0)+IF(G40&lt;H40,-1,0)+IF(I40&gt;J40,1,0)+IF(I40&lt;J40,-1,0)+IF(K40&gt;L40,1,0)+IF(K40&lt;L40,-1,0)+IF(M40&gt;N40,1,0)+IF(M40&lt;N40,-1,0)+IF(O40&gt;P40,1,0)+IF(O40&lt;P40,-1,0)+IF(Q40&gt;R40,1,0)+IF(Q40&lt;R40,-1,0)+IF(S40&gt;T40,1,0)+IF(S40&lt;T40,-1,0)</f>
        <v>0</v>
      </c>
      <c r="W40" s="73">
        <f t="shared" ref="W40:W42" si="15">IF((C40+D40+E40+F40+G40+H40+I40+J40+K40+L40+N40+O40+P40+Q40+R40+S40+T40)&gt;0,(C40+E40+G40+I40+K40+M40+O40+Q40+S40)/(C40+D40+E40+F40+G40+H40+I40+J40+K40+L40+M40+N40+O40+P40+Q40+R40+S40+T40)*100,"")</f>
        <v>47.142857142857139</v>
      </c>
      <c r="X40" s="62" t="s">
        <v>66</v>
      </c>
    </row>
    <row r="41" spans="1:24" x14ac:dyDescent="0.25">
      <c r="A41" s="101"/>
      <c r="B41" s="54" t="s">
        <v>122</v>
      </c>
      <c r="C41" s="19">
        <v>5</v>
      </c>
      <c r="D41" s="1">
        <v>7</v>
      </c>
      <c r="E41" s="1">
        <v>1</v>
      </c>
      <c r="F41" s="1">
        <v>6</v>
      </c>
      <c r="G41" s="1"/>
      <c r="H41" s="20"/>
      <c r="I41" s="19"/>
      <c r="J41" s="1"/>
      <c r="K41" s="1"/>
      <c r="L41" s="1"/>
      <c r="M41" s="1"/>
      <c r="N41" s="20"/>
      <c r="O41" s="19">
        <v>6</v>
      </c>
      <c r="P41" s="1">
        <v>3</v>
      </c>
      <c r="Q41" s="1">
        <v>6</v>
      </c>
      <c r="R41" s="1">
        <v>7</v>
      </c>
      <c r="S41" s="1">
        <v>6</v>
      </c>
      <c r="T41" s="20">
        <v>7</v>
      </c>
      <c r="U41" s="19">
        <f t="shared" si="13"/>
        <v>0</v>
      </c>
      <c r="V41" s="24">
        <f t="shared" si="14"/>
        <v>-3</v>
      </c>
      <c r="W41" s="25">
        <f t="shared" si="15"/>
        <v>44.444444444444443</v>
      </c>
      <c r="X41" s="2"/>
    </row>
    <row r="42" spans="1:24" ht="15.75" thickBot="1" x14ac:dyDescent="0.3">
      <c r="A42" s="102"/>
      <c r="B42" s="53"/>
      <c r="C42" s="21"/>
      <c r="D42" s="22"/>
      <c r="E42" s="22"/>
      <c r="F42" s="22"/>
      <c r="G42" s="22"/>
      <c r="H42" s="23"/>
      <c r="I42" s="21"/>
      <c r="J42" s="22"/>
      <c r="K42" s="22"/>
      <c r="L42" s="22"/>
      <c r="M42" s="22"/>
      <c r="N42" s="23"/>
      <c r="O42" s="21"/>
      <c r="P42" s="22"/>
      <c r="Q42" s="22"/>
      <c r="R42" s="22"/>
      <c r="S42" s="22"/>
      <c r="T42" s="23"/>
      <c r="U42" s="21">
        <f t="shared" ref="U42" si="16">IF((IF(C42&gt;D42,1,0)+IF(E42&gt;F42,1,0)+IF(G42&gt;H42,1,0))&gt;1,1,0)+IF((IF(I42&gt;J42,1,0)+IF(K42&gt;L42,1,0)+IF(M42&gt;N42,1,0))&gt;1,1,0)+IF((IF(O42&gt;P42,1,0)+IF(Q42&gt;R42,1,0)+IF(S42&gt;T42,1,0))&gt;1,1,0)</f>
        <v>0</v>
      </c>
      <c r="V42" s="26">
        <f t="shared" si="14"/>
        <v>0</v>
      </c>
      <c r="W42" s="42" t="str">
        <f t="shared" si="15"/>
        <v/>
      </c>
    </row>
  </sheetData>
  <mergeCells count="108">
    <mergeCell ref="V1:V2"/>
    <mergeCell ref="A1:A2"/>
    <mergeCell ref="B1:B2"/>
    <mergeCell ref="V8:V9"/>
    <mergeCell ref="W1:W2"/>
    <mergeCell ref="C2:D2"/>
    <mergeCell ref="E2:F2"/>
    <mergeCell ref="G2:H2"/>
    <mergeCell ref="I2:J2"/>
    <mergeCell ref="K2:L2"/>
    <mergeCell ref="M2:N2"/>
    <mergeCell ref="O2:P2"/>
    <mergeCell ref="Q2:R2"/>
    <mergeCell ref="C1:H1"/>
    <mergeCell ref="I1:N1"/>
    <mergeCell ref="O1:T1"/>
    <mergeCell ref="U1:U2"/>
    <mergeCell ref="S2:T2"/>
    <mergeCell ref="U8:U9"/>
    <mergeCell ref="A10:A13"/>
    <mergeCell ref="A3:A6"/>
    <mergeCell ref="A8:A9"/>
    <mergeCell ref="B8:B9"/>
    <mergeCell ref="C8:H8"/>
    <mergeCell ref="I8:N8"/>
    <mergeCell ref="O8:T8"/>
    <mergeCell ref="Q9:R9"/>
    <mergeCell ref="S9:T9"/>
    <mergeCell ref="V15:V16"/>
    <mergeCell ref="W8:W9"/>
    <mergeCell ref="C9:D9"/>
    <mergeCell ref="E9:F9"/>
    <mergeCell ref="G9:H9"/>
    <mergeCell ref="I9:J9"/>
    <mergeCell ref="K9:L9"/>
    <mergeCell ref="M9:N9"/>
    <mergeCell ref="O9:P9"/>
    <mergeCell ref="W15:W16"/>
    <mergeCell ref="C16:D16"/>
    <mergeCell ref="E16:F16"/>
    <mergeCell ref="G16:H16"/>
    <mergeCell ref="I16:J16"/>
    <mergeCell ref="K16:L16"/>
    <mergeCell ref="M16:N16"/>
    <mergeCell ref="O16:P16"/>
    <mergeCell ref="U15:U16"/>
    <mergeCell ref="A17:A20"/>
    <mergeCell ref="A15:A16"/>
    <mergeCell ref="B15:B16"/>
    <mergeCell ref="C15:H15"/>
    <mergeCell ref="I15:N15"/>
    <mergeCell ref="O15:T15"/>
    <mergeCell ref="Q16:R16"/>
    <mergeCell ref="S16:T16"/>
    <mergeCell ref="A24:A27"/>
    <mergeCell ref="A22:A23"/>
    <mergeCell ref="B22:B23"/>
    <mergeCell ref="C22:H22"/>
    <mergeCell ref="I22:N22"/>
    <mergeCell ref="O22:T22"/>
    <mergeCell ref="Q23:R23"/>
    <mergeCell ref="S23:T23"/>
    <mergeCell ref="U22:U23"/>
    <mergeCell ref="W22:W23"/>
    <mergeCell ref="C23:D23"/>
    <mergeCell ref="E23:F23"/>
    <mergeCell ref="G23:H23"/>
    <mergeCell ref="I23:J23"/>
    <mergeCell ref="K23:L23"/>
    <mergeCell ref="M23:N23"/>
    <mergeCell ref="O23:P23"/>
    <mergeCell ref="V22:V23"/>
    <mergeCell ref="V30:V31"/>
    <mergeCell ref="W30:W31"/>
    <mergeCell ref="C31:D31"/>
    <mergeCell ref="E31:F31"/>
    <mergeCell ref="G31:H31"/>
    <mergeCell ref="I31:J31"/>
    <mergeCell ref="K31:L31"/>
    <mergeCell ref="M31:N31"/>
    <mergeCell ref="O31:P31"/>
    <mergeCell ref="U30:U31"/>
    <mergeCell ref="A32:A35"/>
    <mergeCell ref="A30:A31"/>
    <mergeCell ref="B30:B31"/>
    <mergeCell ref="C30:H30"/>
    <mergeCell ref="I30:N30"/>
    <mergeCell ref="O30:T30"/>
    <mergeCell ref="Q31:R31"/>
    <mergeCell ref="S31:T31"/>
    <mergeCell ref="A37:A38"/>
    <mergeCell ref="B37:B38"/>
    <mergeCell ref="C37:H37"/>
    <mergeCell ref="I37:N37"/>
    <mergeCell ref="O37:T37"/>
    <mergeCell ref="Q38:R38"/>
    <mergeCell ref="S38:T38"/>
    <mergeCell ref="A39:A42"/>
    <mergeCell ref="U37:U38"/>
    <mergeCell ref="V37:V38"/>
    <mergeCell ref="W37:W38"/>
    <mergeCell ref="C38:D38"/>
    <mergeCell ref="E38:F38"/>
    <mergeCell ref="G38:H38"/>
    <mergeCell ref="I38:J38"/>
    <mergeCell ref="K38:L38"/>
    <mergeCell ref="M38:N38"/>
    <mergeCell ref="O38:P38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>
      <selection activeCell="G17" sqref="G17"/>
    </sheetView>
  </sheetViews>
  <sheetFormatPr defaultRowHeight="15" x14ac:dyDescent="0.25"/>
  <cols>
    <col min="1" max="2" width="9.140625" style="2"/>
    <col min="3" max="3" width="19" style="2" bestFit="1" customWidth="1"/>
    <col min="4" max="4" width="22.42578125" style="2" bestFit="1" customWidth="1"/>
    <col min="5" max="5" width="17.7109375" style="2" customWidth="1"/>
    <col min="6" max="7" width="9.140625" style="2"/>
    <col min="8" max="8" width="23.5703125" style="2" bestFit="1" customWidth="1"/>
    <col min="9" max="9" width="19" style="2" bestFit="1" customWidth="1"/>
    <col min="10" max="10" width="15.7109375" style="2" customWidth="1"/>
    <col min="11" max="16384" width="9.140625" style="2"/>
  </cols>
  <sheetData>
    <row r="1" spans="1:5" ht="21" x14ac:dyDescent="0.35">
      <c r="A1" s="94" t="s">
        <v>109</v>
      </c>
      <c r="B1" s="94"/>
      <c r="C1" s="94"/>
      <c r="D1" s="94"/>
    </row>
    <row r="2" spans="1:5" ht="15.75" thickBot="1" x14ac:dyDescent="0.3"/>
    <row r="3" spans="1:5" x14ac:dyDescent="0.25">
      <c r="A3" s="131" t="s">
        <v>21</v>
      </c>
      <c r="B3" s="132"/>
      <c r="C3" s="132"/>
      <c r="D3" s="132"/>
      <c r="E3" s="133"/>
    </row>
    <row r="4" spans="1:5" x14ac:dyDescent="0.25">
      <c r="A4" s="61" t="s">
        <v>18</v>
      </c>
      <c r="B4" s="56" t="s">
        <v>63</v>
      </c>
      <c r="C4" s="62" t="s">
        <v>16</v>
      </c>
      <c r="D4" s="62" t="s">
        <v>16</v>
      </c>
      <c r="E4" s="63" t="s">
        <v>17</v>
      </c>
    </row>
    <row r="5" spans="1:5" x14ac:dyDescent="0.25">
      <c r="A5" s="13"/>
      <c r="B5" s="38"/>
      <c r="C5" s="82" t="s">
        <v>62</v>
      </c>
      <c r="D5" s="3" t="s">
        <v>94</v>
      </c>
      <c r="E5" s="4" t="s">
        <v>148</v>
      </c>
    </row>
    <row r="6" spans="1:5" ht="15.75" thickBot="1" x14ac:dyDescent="0.3">
      <c r="A6" s="14"/>
      <c r="B6" s="39"/>
      <c r="C6" s="83" t="s">
        <v>93</v>
      </c>
      <c r="D6" s="5" t="s">
        <v>96</v>
      </c>
      <c r="E6" s="6" t="s">
        <v>147</v>
      </c>
    </row>
    <row r="7" spans="1:5" ht="15.75" thickBot="1" x14ac:dyDescent="0.3">
      <c r="A7" s="7"/>
      <c r="B7" s="7"/>
      <c r="C7" s="7"/>
      <c r="D7" s="7"/>
      <c r="E7" s="7"/>
    </row>
    <row r="8" spans="1:5" x14ac:dyDescent="0.25">
      <c r="A8" s="131" t="s">
        <v>22</v>
      </c>
      <c r="B8" s="132"/>
      <c r="C8" s="132"/>
      <c r="D8" s="132"/>
      <c r="E8" s="133"/>
    </row>
    <row r="9" spans="1:5" x14ac:dyDescent="0.25">
      <c r="A9" s="61" t="s">
        <v>18</v>
      </c>
      <c r="B9" s="56" t="s">
        <v>63</v>
      </c>
      <c r="C9" s="62" t="s">
        <v>16</v>
      </c>
      <c r="D9" s="62" t="s">
        <v>16</v>
      </c>
      <c r="E9" s="63" t="s">
        <v>17</v>
      </c>
    </row>
    <row r="10" spans="1:5" x14ac:dyDescent="0.25">
      <c r="A10" s="13">
        <v>45982</v>
      </c>
      <c r="B10" s="40"/>
      <c r="C10" s="82" t="s">
        <v>100</v>
      </c>
      <c r="D10" s="3" t="s">
        <v>88</v>
      </c>
      <c r="E10" s="4" t="s">
        <v>135</v>
      </c>
    </row>
    <row r="11" spans="1:5" ht="15.75" thickBot="1" x14ac:dyDescent="0.3">
      <c r="A11" s="13"/>
      <c r="B11" s="40"/>
      <c r="C11" s="83" t="s">
        <v>67</v>
      </c>
      <c r="D11" s="5" t="s">
        <v>98</v>
      </c>
      <c r="E11" s="6" t="s">
        <v>137</v>
      </c>
    </row>
    <row r="12" spans="1:5" x14ac:dyDescent="0.25">
      <c r="A12" s="7"/>
      <c r="B12" s="7"/>
      <c r="C12" s="7"/>
      <c r="D12" s="7"/>
      <c r="E12" s="7"/>
    </row>
    <row r="13" spans="1:5" ht="15.75" thickBot="1" x14ac:dyDescent="0.3">
      <c r="A13" s="7"/>
      <c r="B13" s="7"/>
      <c r="C13" s="7"/>
      <c r="D13" s="7"/>
      <c r="E13" s="7"/>
    </row>
    <row r="14" spans="1:5" x14ac:dyDescent="0.25">
      <c r="A14" s="131" t="s">
        <v>23</v>
      </c>
      <c r="B14" s="132"/>
      <c r="C14" s="132"/>
      <c r="D14" s="132"/>
      <c r="E14" s="133"/>
    </row>
    <row r="15" spans="1:5" x14ac:dyDescent="0.25">
      <c r="A15" s="61" t="s">
        <v>18</v>
      </c>
      <c r="B15" s="56" t="s">
        <v>63</v>
      </c>
      <c r="C15" s="62" t="s">
        <v>19</v>
      </c>
      <c r="D15" s="62" t="s">
        <v>19</v>
      </c>
      <c r="E15" s="63" t="s">
        <v>17</v>
      </c>
    </row>
    <row r="16" spans="1:5" x14ac:dyDescent="0.25">
      <c r="A16" s="13">
        <v>45976</v>
      </c>
      <c r="B16" s="40"/>
      <c r="C16" s="82" t="s">
        <v>106</v>
      </c>
      <c r="D16" s="3" t="s">
        <v>121</v>
      </c>
      <c r="E16" s="4" t="s">
        <v>133</v>
      </c>
    </row>
    <row r="17" spans="1:5" ht="15.75" thickBot="1" x14ac:dyDescent="0.3">
      <c r="A17" s="13">
        <v>45976</v>
      </c>
      <c r="B17" s="40"/>
      <c r="C17" s="83" t="s">
        <v>118</v>
      </c>
      <c r="D17" s="85" t="s">
        <v>123</v>
      </c>
      <c r="E17" s="6" t="s">
        <v>150</v>
      </c>
    </row>
  </sheetData>
  <mergeCells count="4">
    <mergeCell ref="A1:D1"/>
    <mergeCell ref="A3:E3"/>
    <mergeCell ref="A8:E8"/>
    <mergeCell ref="A14:E1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activeCell="K17" sqref="K17"/>
    </sheetView>
  </sheetViews>
  <sheetFormatPr defaultRowHeight="15" x14ac:dyDescent="0.25"/>
  <cols>
    <col min="1" max="1" width="9.140625" style="2"/>
    <col min="2" max="3" width="25.85546875" style="2" bestFit="1" customWidth="1"/>
    <col min="4" max="4" width="18.5703125" style="18" customWidth="1"/>
    <col min="5" max="16384" width="9.140625" style="2"/>
  </cols>
  <sheetData>
    <row r="1" spans="1:8" ht="23.25" x14ac:dyDescent="0.35">
      <c r="A1" s="143" t="s">
        <v>69</v>
      </c>
      <c r="B1" s="143"/>
      <c r="C1" s="143"/>
      <c r="D1" s="143"/>
    </row>
    <row r="2" spans="1:8" ht="21" x14ac:dyDescent="0.35">
      <c r="A2" s="144" t="s">
        <v>110</v>
      </c>
      <c r="B2" s="144"/>
      <c r="C2" s="144"/>
      <c r="D2" s="144"/>
    </row>
    <row r="3" spans="1:8" ht="15.75" thickBot="1" x14ac:dyDescent="0.3"/>
    <row r="4" spans="1:8" x14ac:dyDescent="0.25">
      <c r="A4" s="134" t="s">
        <v>24</v>
      </c>
      <c r="B4" s="135"/>
      <c r="C4" s="135"/>
      <c r="D4" s="136"/>
    </row>
    <row r="5" spans="1:8" x14ac:dyDescent="0.25">
      <c r="A5" s="15" t="s">
        <v>18</v>
      </c>
      <c r="B5" s="8" t="s">
        <v>16</v>
      </c>
      <c r="C5" s="8" t="s">
        <v>16</v>
      </c>
      <c r="D5" s="16" t="s">
        <v>17</v>
      </c>
    </row>
    <row r="6" spans="1:8" ht="15.75" thickBot="1" x14ac:dyDescent="0.3">
      <c r="A6" s="155"/>
      <c r="B6" s="161" t="s">
        <v>93</v>
      </c>
      <c r="C6" s="156" t="s">
        <v>62</v>
      </c>
      <c r="D6" s="157" t="s">
        <v>149</v>
      </c>
    </row>
    <row r="7" spans="1:8" ht="15.75" thickBot="1" x14ac:dyDescent="0.3"/>
    <row r="8" spans="1:8" x14ac:dyDescent="0.25">
      <c r="A8" s="137" t="s">
        <v>25</v>
      </c>
      <c r="B8" s="138"/>
      <c r="C8" s="138"/>
      <c r="D8" s="139"/>
    </row>
    <row r="9" spans="1:8" x14ac:dyDescent="0.25">
      <c r="A9" s="15" t="s">
        <v>18</v>
      </c>
      <c r="B9" s="8" t="s">
        <v>16</v>
      </c>
      <c r="C9" s="8" t="s">
        <v>16</v>
      </c>
      <c r="D9" s="16" t="s">
        <v>17</v>
      </c>
    </row>
    <row r="10" spans="1:8" ht="15.75" thickBot="1" x14ac:dyDescent="0.3">
      <c r="A10" s="155"/>
      <c r="B10" s="161" t="s">
        <v>67</v>
      </c>
      <c r="C10" s="156" t="s">
        <v>100</v>
      </c>
      <c r="D10" s="157" t="s">
        <v>146</v>
      </c>
    </row>
    <row r="12" spans="1:8" ht="15.75" thickBot="1" x14ac:dyDescent="0.3">
      <c r="H12" s="57"/>
    </row>
    <row r="13" spans="1:8" x14ac:dyDescent="0.25">
      <c r="A13" s="140" t="s">
        <v>26</v>
      </c>
      <c r="B13" s="141"/>
      <c r="C13" s="141"/>
      <c r="D13" s="142"/>
    </row>
    <row r="14" spans="1:8" x14ac:dyDescent="0.25">
      <c r="A14" s="11" t="s">
        <v>18</v>
      </c>
      <c r="B14" s="10" t="s">
        <v>19</v>
      </c>
      <c r="C14" s="10" t="s">
        <v>19</v>
      </c>
      <c r="D14" s="12" t="s">
        <v>17</v>
      </c>
    </row>
    <row r="15" spans="1:8" ht="15.75" thickBot="1" x14ac:dyDescent="0.3">
      <c r="A15" s="158"/>
      <c r="B15" s="159" t="s">
        <v>106</v>
      </c>
      <c r="C15" s="160" t="s">
        <v>118</v>
      </c>
      <c r="D15" s="157" t="s">
        <v>152</v>
      </c>
    </row>
  </sheetData>
  <mergeCells count="5">
    <mergeCell ref="A4:D4"/>
    <mergeCell ref="A8:D8"/>
    <mergeCell ref="A13:D13"/>
    <mergeCell ref="A1:D1"/>
    <mergeCell ref="A2:D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"/>
  <sheetViews>
    <sheetView tabSelected="1" topLeftCell="A3" workbookViewId="0">
      <selection activeCell="L20" sqref="L20"/>
    </sheetView>
  </sheetViews>
  <sheetFormatPr defaultRowHeight="15" x14ac:dyDescent="0.25"/>
  <cols>
    <col min="1" max="1" width="16" style="7" bestFit="1" customWidth="1"/>
    <col min="2" max="2" width="15.140625" style="7" bestFit="1" customWidth="1"/>
    <col min="3" max="4" width="4.5703125" style="2" bestFit="1" customWidth="1"/>
    <col min="5" max="5" width="4.140625" style="2" bestFit="1" customWidth="1"/>
    <col min="6" max="6" width="5.42578125" style="2" bestFit="1" customWidth="1"/>
    <col min="7" max="7" width="6.140625" style="2" bestFit="1" customWidth="1"/>
    <col min="8" max="8" width="9.140625" style="2"/>
    <col min="9" max="9" width="2.85546875" style="2" bestFit="1" customWidth="1"/>
    <col min="10" max="16384" width="9.140625" style="2"/>
  </cols>
  <sheetData>
    <row r="1" spans="1:9" ht="15.75" thickBot="1" x14ac:dyDescent="0.3"/>
    <row r="2" spans="1:9" ht="24" thickBot="1" x14ac:dyDescent="0.3">
      <c r="A2" s="152" t="s">
        <v>70</v>
      </c>
      <c r="B2" s="153"/>
      <c r="C2" s="153"/>
      <c r="D2" s="153"/>
      <c r="E2" s="153"/>
      <c r="F2" s="153"/>
      <c r="G2" s="153"/>
      <c r="H2" s="154"/>
    </row>
    <row r="3" spans="1:9" ht="15.75" thickBot="1" x14ac:dyDescent="0.3"/>
    <row r="4" spans="1:9" ht="15.75" x14ac:dyDescent="0.25">
      <c r="A4" s="145" t="s">
        <v>57</v>
      </c>
      <c r="B4" s="146"/>
      <c r="C4" s="138" t="s">
        <v>58</v>
      </c>
      <c r="D4" s="138"/>
      <c r="E4" s="138"/>
      <c r="F4" s="138"/>
      <c r="G4" s="138"/>
      <c r="H4" s="34" t="s">
        <v>35</v>
      </c>
    </row>
    <row r="5" spans="1:9" x14ac:dyDescent="0.25">
      <c r="A5" s="47" t="s">
        <v>36</v>
      </c>
      <c r="B5" s="33" t="s">
        <v>92</v>
      </c>
      <c r="C5" s="33" t="s">
        <v>37</v>
      </c>
      <c r="D5" s="33" t="s">
        <v>38</v>
      </c>
      <c r="E5" s="33" t="s">
        <v>39</v>
      </c>
      <c r="F5" s="33" t="s">
        <v>40</v>
      </c>
      <c r="G5" s="33" t="s">
        <v>41</v>
      </c>
      <c r="H5" s="35" t="s">
        <v>42</v>
      </c>
    </row>
    <row r="6" spans="1:9" x14ac:dyDescent="0.25">
      <c r="A6" s="46" t="s">
        <v>62</v>
      </c>
      <c r="B6" s="55">
        <v>1476</v>
      </c>
      <c r="C6" s="9">
        <v>20</v>
      </c>
      <c r="D6" s="9">
        <v>20</v>
      </c>
      <c r="E6" s="9">
        <v>20</v>
      </c>
      <c r="F6" s="9">
        <v>30</v>
      </c>
      <c r="G6" s="9"/>
      <c r="H6" s="9">
        <f t="shared" ref="H6:H13" si="0">SUM(B6:G6)</f>
        <v>1566</v>
      </c>
      <c r="I6" s="62" t="s">
        <v>65</v>
      </c>
    </row>
    <row r="7" spans="1:9" x14ac:dyDescent="0.25">
      <c r="A7" s="46" t="s">
        <v>93</v>
      </c>
      <c r="B7" s="55">
        <v>1150</v>
      </c>
      <c r="C7" s="9">
        <v>20</v>
      </c>
      <c r="D7" s="9">
        <v>20</v>
      </c>
      <c r="E7" s="9">
        <v>20</v>
      </c>
      <c r="F7" s="9">
        <v>30</v>
      </c>
      <c r="G7" s="9">
        <v>60</v>
      </c>
      <c r="H7" s="9">
        <f t="shared" si="0"/>
        <v>1300</v>
      </c>
      <c r="I7" s="62" t="s">
        <v>66</v>
      </c>
    </row>
    <row r="8" spans="1:9" x14ac:dyDescent="0.25">
      <c r="A8" s="46" t="s">
        <v>94</v>
      </c>
      <c r="B8" s="55">
        <v>1137</v>
      </c>
      <c r="C8" s="9">
        <v>20</v>
      </c>
      <c r="D8" s="9">
        <v>20</v>
      </c>
      <c r="E8" s="9"/>
      <c r="F8" s="9"/>
      <c r="G8" s="9"/>
      <c r="H8" s="17">
        <f t="shared" si="0"/>
        <v>1177</v>
      </c>
    </row>
    <row r="9" spans="1:9" x14ac:dyDescent="0.25">
      <c r="A9" s="46" t="s">
        <v>87</v>
      </c>
      <c r="B9" s="55">
        <v>1129</v>
      </c>
      <c r="C9" s="9"/>
      <c r="D9" s="9"/>
      <c r="E9" s="9"/>
      <c r="F9" s="9"/>
      <c r="G9" s="9"/>
      <c r="H9" s="17">
        <f t="shared" si="0"/>
        <v>1129</v>
      </c>
    </row>
    <row r="10" spans="1:9" x14ac:dyDescent="0.25">
      <c r="A10" s="46" t="s">
        <v>90</v>
      </c>
      <c r="B10" s="55">
        <v>1056</v>
      </c>
      <c r="C10" s="9">
        <v>20</v>
      </c>
      <c r="D10" s="9"/>
      <c r="E10" s="9"/>
      <c r="F10" s="9"/>
      <c r="G10" s="9"/>
      <c r="H10" s="17">
        <f t="shared" si="0"/>
        <v>1076</v>
      </c>
    </row>
    <row r="11" spans="1:9" x14ac:dyDescent="0.25">
      <c r="A11" s="46" t="s">
        <v>61</v>
      </c>
      <c r="B11" s="55">
        <v>1012</v>
      </c>
      <c r="C11" s="9"/>
      <c r="D11" s="9"/>
      <c r="E11" s="9">
        <v>20</v>
      </c>
      <c r="F11" s="9"/>
      <c r="G11" s="9"/>
      <c r="H11" s="17">
        <f t="shared" si="0"/>
        <v>1032</v>
      </c>
    </row>
    <row r="12" spans="1:9" x14ac:dyDescent="0.25">
      <c r="A12" s="46" t="s">
        <v>95</v>
      </c>
      <c r="B12" s="55">
        <v>960</v>
      </c>
      <c r="C12" s="9"/>
      <c r="D12" s="9"/>
      <c r="E12" s="9"/>
      <c r="F12" s="9"/>
      <c r="G12" s="9"/>
      <c r="H12" s="17">
        <f t="shared" si="0"/>
        <v>960</v>
      </c>
    </row>
    <row r="13" spans="1:9" ht="15.75" thickBot="1" x14ac:dyDescent="0.3">
      <c r="A13" s="48" t="s">
        <v>96</v>
      </c>
      <c r="B13" s="60">
        <v>950</v>
      </c>
      <c r="C13" s="36"/>
      <c r="D13" s="36"/>
      <c r="E13" s="36"/>
      <c r="F13" s="36"/>
      <c r="G13" s="36"/>
      <c r="H13" s="37">
        <f t="shared" si="0"/>
        <v>950</v>
      </c>
    </row>
    <row r="14" spans="1:9" ht="15.75" thickBot="1" x14ac:dyDescent="0.3"/>
    <row r="15" spans="1:9" ht="15.75" x14ac:dyDescent="0.25">
      <c r="A15" s="145" t="s">
        <v>59</v>
      </c>
      <c r="B15" s="146"/>
      <c r="C15" s="138" t="s">
        <v>60</v>
      </c>
      <c r="D15" s="138"/>
      <c r="E15" s="138"/>
      <c r="F15" s="138"/>
      <c r="G15" s="138"/>
      <c r="H15" s="34" t="s">
        <v>35</v>
      </c>
    </row>
    <row r="16" spans="1:9" x14ac:dyDescent="0.25">
      <c r="A16" s="47" t="s">
        <v>36</v>
      </c>
      <c r="B16" s="59" t="s">
        <v>92</v>
      </c>
      <c r="C16" s="33" t="s">
        <v>37</v>
      </c>
      <c r="D16" s="33" t="s">
        <v>38</v>
      </c>
      <c r="E16" s="33" t="s">
        <v>39</v>
      </c>
      <c r="F16" s="33" t="s">
        <v>40</v>
      </c>
      <c r="G16" s="33" t="s">
        <v>41</v>
      </c>
      <c r="H16" s="35" t="s">
        <v>42</v>
      </c>
    </row>
    <row r="17" spans="1:9" x14ac:dyDescent="0.25">
      <c r="A17" s="46" t="s">
        <v>88</v>
      </c>
      <c r="B17" s="46">
        <v>587</v>
      </c>
      <c r="C17" s="9">
        <v>10</v>
      </c>
      <c r="D17" s="9">
        <v>10</v>
      </c>
      <c r="E17" s="9"/>
      <c r="F17" s="9"/>
      <c r="G17" s="9"/>
      <c r="H17" s="9">
        <f t="shared" ref="H17:H24" si="1">SUM(B17:G17)</f>
        <v>607</v>
      </c>
      <c r="I17" s="62" t="s">
        <v>65</v>
      </c>
    </row>
    <row r="18" spans="1:9" x14ac:dyDescent="0.25">
      <c r="A18" s="46" t="s">
        <v>97</v>
      </c>
      <c r="B18" s="46">
        <v>495</v>
      </c>
      <c r="C18" s="9">
        <v>10</v>
      </c>
      <c r="D18" s="9"/>
      <c r="E18" s="9">
        <v>10</v>
      </c>
      <c r="F18" s="9"/>
      <c r="G18" s="9"/>
      <c r="H18" s="9">
        <f t="shared" si="1"/>
        <v>515</v>
      </c>
    </row>
    <row r="19" spans="1:9" x14ac:dyDescent="0.25">
      <c r="A19" s="46" t="s">
        <v>98</v>
      </c>
      <c r="B19" s="46">
        <v>486</v>
      </c>
      <c r="C19" s="9">
        <v>10</v>
      </c>
      <c r="D19" s="9">
        <v>10</v>
      </c>
      <c r="E19" s="9"/>
      <c r="F19" s="9"/>
      <c r="G19" s="9"/>
      <c r="H19" s="9">
        <f t="shared" si="1"/>
        <v>506</v>
      </c>
    </row>
    <row r="20" spans="1:9" x14ac:dyDescent="0.25">
      <c r="A20" s="46" t="s">
        <v>67</v>
      </c>
      <c r="B20" s="46">
        <v>428</v>
      </c>
      <c r="C20" s="9">
        <v>10</v>
      </c>
      <c r="D20" s="9">
        <v>10</v>
      </c>
      <c r="E20" s="9">
        <v>10</v>
      </c>
      <c r="F20" s="9">
        <v>20</v>
      </c>
      <c r="G20" s="9">
        <v>40</v>
      </c>
      <c r="H20" s="84">
        <f t="shared" si="1"/>
        <v>518</v>
      </c>
      <c r="I20" s="62" t="s">
        <v>66</v>
      </c>
    </row>
    <row r="21" spans="1:9" x14ac:dyDescent="0.25">
      <c r="A21" s="46" t="s">
        <v>99</v>
      </c>
      <c r="B21" s="46">
        <v>420</v>
      </c>
      <c r="C21" s="9"/>
      <c r="D21" s="9"/>
      <c r="E21" s="9">
        <v>10</v>
      </c>
      <c r="F21" s="9"/>
      <c r="G21" s="9"/>
      <c r="H21" s="17">
        <f t="shared" si="1"/>
        <v>430</v>
      </c>
    </row>
    <row r="22" spans="1:9" x14ac:dyDescent="0.25">
      <c r="A22" s="46" t="s">
        <v>100</v>
      </c>
      <c r="B22" s="46">
        <v>405</v>
      </c>
      <c r="C22" s="9"/>
      <c r="D22" s="9">
        <v>10</v>
      </c>
      <c r="E22" s="9">
        <v>10</v>
      </c>
      <c r="F22" s="9">
        <v>20</v>
      </c>
      <c r="G22" s="9"/>
      <c r="H22" s="17">
        <f t="shared" si="1"/>
        <v>445</v>
      </c>
    </row>
    <row r="23" spans="1:9" x14ac:dyDescent="0.25">
      <c r="A23" s="46" t="s">
        <v>101</v>
      </c>
      <c r="B23" s="46">
        <v>398</v>
      </c>
      <c r="C23" s="9"/>
      <c r="D23" s="9"/>
      <c r="E23" s="9"/>
      <c r="F23" s="9"/>
      <c r="G23" s="9"/>
      <c r="H23" s="17">
        <f t="shared" si="1"/>
        <v>398</v>
      </c>
    </row>
    <row r="24" spans="1:9" ht="15.75" thickBot="1" x14ac:dyDescent="0.3">
      <c r="A24" s="46" t="s">
        <v>102</v>
      </c>
      <c r="B24" s="46">
        <v>334</v>
      </c>
      <c r="C24" s="36"/>
      <c r="D24" s="36"/>
      <c r="E24" s="36"/>
      <c r="F24" s="36"/>
      <c r="G24" s="36"/>
      <c r="H24" s="37">
        <f t="shared" si="1"/>
        <v>334</v>
      </c>
    </row>
    <row r="25" spans="1:9" ht="15.75" thickBot="1" x14ac:dyDescent="0.3"/>
    <row r="26" spans="1:9" x14ac:dyDescent="0.25">
      <c r="A26" s="145" t="s">
        <v>68</v>
      </c>
      <c r="B26" s="146"/>
      <c r="C26" s="138" t="s">
        <v>60</v>
      </c>
      <c r="D26" s="138"/>
      <c r="E26" s="138"/>
      <c r="F26" s="138"/>
      <c r="G26" s="138"/>
      <c r="H26" s="34" t="s">
        <v>35</v>
      </c>
    </row>
    <row r="27" spans="1:9" x14ac:dyDescent="0.25">
      <c r="A27" s="47" t="s">
        <v>36</v>
      </c>
      <c r="B27" s="59" t="s">
        <v>92</v>
      </c>
      <c r="C27" s="33" t="s">
        <v>37</v>
      </c>
      <c r="D27" s="33" t="s">
        <v>38</v>
      </c>
      <c r="E27" s="33" t="s">
        <v>39</v>
      </c>
      <c r="F27" s="33" t="s">
        <v>40</v>
      </c>
      <c r="G27" s="33" t="s">
        <v>41</v>
      </c>
      <c r="H27" s="35" t="s">
        <v>42</v>
      </c>
    </row>
    <row r="28" spans="1:9" x14ac:dyDescent="0.25">
      <c r="A28" s="67" t="s">
        <v>64</v>
      </c>
      <c r="B28" s="55">
        <v>250</v>
      </c>
      <c r="C28" s="9">
        <v>10</v>
      </c>
      <c r="D28" s="9">
        <v>10</v>
      </c>
      <c r="E28" s="9"/>
      <c r="F28" s="9">
        <v>20</v>
      </c>
      <c r="G28" s="9"/>
      <c r="H28" s="84">
        <f t="shared" ref="H28:H35" si="2">SUM(B28:G28)</f>
        <v>290</v>
      </c>
      <c r="I28" s="151" t="s">
        <v>65</v>
      </c>
    </row>
    <row r="29" spans="1:9" x14ac:dyDescent="0.25">
      <c r="A29" s="67" t="s">
        <v>61</v>
      </c>
      <c r="B29" s="55">
        <v>210</v>
      </c>
      <c r="C29" s="9">
        <v>10</v>
      </c>
      <c r="D29" s="9">
        <v>10</v>
      </c>
      <c r="E29" s="9"/>
      <c r="F29" s="9">
        <v>20</v>
      </c>
      <c r="G29" s="9">
        <v>30</v>
      </c>
      <c r="H29" s="17">
        <f t="shared" si="2"/>
        <v>280</v>
      </c>
      <c r="I29" s="150" t="s">
        <v>66</v>
      </c>
    </row>
    <row r="30" spans="1:9" x14ac:dyDescent="0.25">
      <c r="A30" s="67" t="s">
        <v>87</v>
      </c>
      <c r="B30" s="55">
        <v>205</v>
      </c>
      <c r="C30" s="9"/>
      <c r="D30" s="9">
        <v>10</v>
      </c>
      <c r="E30" s="9"/>
      <c r="F30" s="9"/>
      <c r="G30" s="9"/>
      <c r="H30" s="17">
        <f t="shared" si="2"/>
        <v>215</v>
      </c>
    </row>
    <row r="31" spans="1:9" x14ac:dyDescent="0.25">
      <c r="A31" s="67" t="s">
        <v>113</v>
      </c>
      <c r="B31" s="55">
        <v>160</v>
      </c>
      <c r="C31" s="9"/>
      <c r="D31" s="9">
        <v>10</v>
      </c>
      <c r="E31" s="9"/>
      <c r="F31" s="9"/>
      <c r="G31" s="9"/>
      <c r="H31" s="17">
        <f t="shared" si="2"/>
        <v>170</v>
      </c>
    </row>
    <row r="32" spans="1:9" x14ac:dyDescent="0.25">
      <c r="A32" s="67" t="s">
        <v>99</v>
      </c>
      <c r="B32" s="55">
        <v>157</v>
      </c>
      <c r="C32" s="9"/>
      <c r="D32" s="9"/>
      <c r="E32" s="9"/>
      <c r="F32" s="9"/>
      <c r="G32" s="9"/>
      <c r="H32" s="17">
        <f t="shared" si="2"/>
        <v>157</v>
      </c>
    </row>
    <row r="33" spans="1:8" x14ac:dyDescent="0.25">
      <c r="A33" s="67" t="s">
        <v>102</v>
      </c>
      <c r="B33" s="55">
        <v>152</v>
      </c>
      <c r="C33" s="9"/>
      <c r="D33" s="9"/>
      <c r="E33" s="9"/>
      <c r="F33" s="9"/>
      <c r="G33" s="9"/>
      <c r="H33" s="17">
        <f t="shared" si="2"/>
        <v>152</v>
      </c>
    </row>
    <row r="34" spans="1:8" x14ac:dyDescent="0.25">
      <c r="A34" s="67" t="s">
        <v>91</v>
      </c>
      <c r="B34" s="55">
        <v>126</v>
      </c>
      <c r="C34" s="9">
        <v>10</v>
      </c>
      <c r="D34" s="9">
        <v>10</v>
      </c>
      <c r="E34" s="9"/>
      <c r="F34" s="9">
        <v>20</v>
      </c>
      <c r="G34" s="9"/>
      <c r="H34" s="17">
        <f t="shared" si="2"/>
        <v>166</v>
      </c>
    </row>
    <row r="35" spans="1:8" x14ac:dyDescent="0.25">
      <c r="A35" s="67" t="s">
        <v>124</v>
      </c>
      <c r="B35" s="55">
        <v>125</v>
      </c>
      <c r="C35" s="9">
        <v>10</v>
      </c>
      <c r="D35" s="9">
        <v>10</v>
      </c>
      <c r="E35" s="9"/>
      <c r="F35" s="9">
        <v>20</v>
      </c>
      <c r="G35" s="9">
        <v>30</v>
      </c>
      <c r="H35" s="17">
        <f t="shared" si="2"/>
        <v>195</v>
      </c>
    </row>
    <row r="36" spans="1:8" x14ac:dyDescent="0.25">
      <c r="A36" s="67" t="s">
        <v>101</v>
      </c>
      <c r="B36" s="55">
        <v>119</v>
      </c>
      <c r="C36" s="9"/>
      <c r="D36" s="9">
        <v>10</v>
      </c>
      <c r="E36" s="9"/>
      <c r="F36" s="9"/>
      <c r="G36" s="9"/>
      <c r="H36" s="17">
        <f t="shared" ref="H36:H39" si="3">SUM(B36:G36)</f>
        <v>129</v>
      </c>
    </row>
    <row r="37" spans="1:8" x14ac:dyDescent="0.25">
      <c r="A37" s="67" t="s">
        <v>114</v>
      </c>
      <c r="B37" s="55">
        <v>78</v>
      </c>
      <c r="C37" s="9"/>
      <c r="D37" s="9">
        <v>10</v>
      </c>
      <c r="E37" s="9"/>
      <c r="F37" s="9"/>
      <c r="G37" s="9"/>
      <c r="H37" s="17">
        <f t="shared" si="3"/>
        <v>88</v>
      </c>
    </row>
    <row r="38" spans="1:8" x14ac:dyDescent="0.25">
      <c r="A38" s="67" t="s">
        <v>115</v>
      </c>
      <c r="B38" s="55">
        <v>64</v>
      </c>
      <c r="C38" s="9"/>
      <c r="D38" s="9"/>
      <c r="E38" s="9"/>
      <c r="F38" s="9"/>
      <c r="G38" s="9"/>
      <c r="H38" s="17">
        <f t="shared" si="3"/>
        <v>64</v>
      </c>
    </row>
    <row r="39" spans="1:8" x14ac:dyDescent="0.25">
      <c r="A39" s="67" t="s">
        <v>116</v>
      </c>
      <c r="B39" s="55">
        <v>52</v>
      </c>
      <c r="C39" s="9"/>
      <c r="D39" s="9"/>
      <c r="E39" s="9"/>
      <c r="F39" s="9"/>
      <c r="G39" s="9"/>
      <c r="H39" s="17">
        <f t="shared" si="3"/>
        <v>52</v>
      </c>
    </row>
    <row r="40" spans="1:8" x14ac:dyDescent="0.25">
      <c r="A40" s="67"/>
      <c r="B40" s="55"/>
      <c r="C40" s="9"/>
      <c r="D40" s="9"/>
      <c r="E40" s="9"/>
      <c r="F40" s="9"/>
      <c r="G40" s="9"/>
      <c r="H40" s="17"/>
    </row>
  </sheetData>
  <mergeCells count="7">
    <mergeCell ref="A26:B26"/>
    <mergeCell ref="C26:G26"/>
    <mergeCell ref="A2:H2"/>
    <mergeCell ref="A4:B4"/>
    <mergeCell ref="C4:G4"/>
    <mergeCell ref="A15:B15"/>
    <mergeCell ref="C15:G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2025-6BDC-4E08-A6CE-27A99B33E049}">
  <dimension ref="B1:D24"/>
  <sheetViews>
    <sheetView topLeftCell="A3" workbookViewId="0">
      <selection activeCell="H21" sqref="H21"/>
    </sheetView>
  </sheetViews>
  <sheetFormatPr defaultRowHeight="15" x14ac:dyDescent="0.25"/>
  <cols>
    <col min="2" max="2" width="9.140625" style="50"/>
    <col min="3" max="3" width="45.7109375" style="50" bestFit="1" customWidth="1"/>
    <col min="4" max="4" width="19.42578125" style="50" bestFit="1" customWidth="1"/>
  </cols>
  <sheetData>
    <row r="1" spans="2:4" ht="15.75" thickBot="1" x14ac:dyDescent="0.3"/>
    <row r="2" spans="2:4" ht="15.75" thickBot="1" x14ac:dyDescent="0.3">
      <c r="B2" s="147" t="s">
        <v>111</v>
      </c>
      <c r="C2" s="148"/>
      <c r="D2" s="149"/>
    </row>
    <row r="3" spans="2:4" x14ac:dyDescent="0.25">
      <c r="B3" s="64" t="s">
        <v>72</v>
      </c>
      <c r="C3" s="65" t="s">
        <v>71</v>
      </c>
      <c r="D3" s="66" t="s">
        <v>3</v>
      </c>
    </row>
    <row r="4" spans="2:4" x14ac:dyDescent="0.25">
      <c r="B4" s="163">
        <v>1</v>
      </c>
      <c r="C4" s="164" t="s">
        <v>73</v>
      </c>
      <c r="D4" s="162" t="s">
        <v>93</v>
      </c>
    </row>
    <row r="5" spans="2:4" x14ac:dyDescent="0.25">
      <c r="B5" s="163">
        <v>2</v>
      </c>
      <c r="C5" s="164" t="s">
        <v>74</v>
      </c>
      <c r="D5" s="162" t="s">
        <v>62</v>
      </c>
    </row>
    <row r="6" spans="2:4" x14ac:dyDescent="0.25">
      <c r="B6" s="165"/>
      <c r="C6" s="166"/>
      <c r="D6" s="167"/>
    </row>
    <row r="7" spans="2:4" x14ac:dyDescent="0.25">
      <c r="B7" s="163">
        <v>3</v>
      </c>
      <c r="C7" s="164" t="s">
        <v>75</v>
      </c>
      <c r="D7" s="162" t="s">
        <v>67</v>
      </c>
    </row>
    <row r="8" spans="2:4" x14ac:dyDescent="0.25">
      <c r="B8" s="163">
        <v>4</v>
      </c>
      <c r="C8" s="164" t="s">
        <v>76</v>
      </c>
      <c r="D8" s="162" t="s">
        <v>100</v>
      </c>
    </row>
    <row r="9" spans="2:4" x14ac:dyDescent="0.25">
      <c r="B9" s="165"/>
      <c r="C9" s="166"/>
      <c r="D9" s="167"/>
    </row>
    <row r="10" spans="2:4" x14ac:dyDescent="0.25">
      <c r="B10" s="163">
        <v>5</v>
      </c>
      <c r="C10" s="164" t="s">
        <v>77</v>
      </c>
      <c r="D10" s="162" t="s">
        <v>153</v>
      </c>
    </row>
    <row r="11" spans="2:4" x14ac:dyDescent="0.25">
      <c r="B11" s="163">
        <v>7</v>
      </c>
      <c r="C11" s="164" t="s">
        <v>78</v>
      </c>
      <c r="D11" s="162" t="s">
        <v>154</v>
      </c>
    </row>
    <row r="12" spans="2:4" x14ac:dyDescent="0.25">
      <c r="B12" s="165"/>
      <c r="C12" s="166"/>
      <c r="D12" s="168"/>
    </row>
    <row r="13" spans="2:4" x14ac:dyDescent="0.25">
      <c r="B13" s="163">
        <v>9</v>
      </c>
      <c r="C13" s="164" t="s">
        <v>79</v>
      </c>
      <c r="D13" s="162" t="s">
        <v>62</v>
      </c>
    </row>
    <row r="14" spans="2:4" x14ac:dyDescent="0.25">
      <c r="B14" s="163">
        <v>10</v>
      </c>
      <c r="C14" s="164" t="s">
        <v>80</v>
      </c>
      <c r="D14" s="162" t="s">
        <v>93</v>
      </c>
    </row>
    <row r="15" spans="2:4" x14ac:dyDescent="0.25">
      <c r="B15" s="165"/>
      <c r="C15" s="166"/>
      <c r="D15" s="167"/>
    </row>
    <row r="16" spans="2:4" x14ac:dyDescent="0.25">
      <c r="B16" s="163">
        <v>11</v>
      </c>
      <c r="C16" s="164" t="s">
        <v>81</v>
      </c>
      <c r="D16" s="162" t="s">
        <v>88</v>
      </c>
    </row>
    <row r="17" spans="2:4" x14ac:dyDescent="0.25">
      <c r="B17" s="163">
        <v>12</v>
      </c>
      <c r="C17" s="164" t="s">
        <v>82</v>
      </c>
      <c r="D17" s="162" t="s">
        <v>67</v>
      </c>
    </row>
    <row r="18" spans="2:4" x14ac:dyDescent="0.25">
      <c r="B18" s="165"/>
      <c r="C18" s="166"/>
      <c r="D18" s="167"/>
    </row>
    <row r="19" spans="2:4" x14ac:dyDescent="0.25">
      <c r="B19" s="163">
        <v>13</v>
      </c>
      <c r="C19" s="164" t="s">
        <v>83</v>
      </c>
      <c r="D19" s="162" t="s">
        <v>64</v>
      </c>
    </row>
    <row r="20" spans="2:4" x14ac:dyDescent="0.25">
      <c r="B20" s="163">
        <v>14</v>
      </c>
      <c r="C20" s="164" t="s">
        <v>84</v>
      </c>
      <c r="D20" s="162" t="s">
        <v>61</v>
      </c>
    </row>
    <row r="21" spans="2:4" x14ac:dyDescent="0.25">
      <c r="B21" s="165"/>
      <c r="C21" s="166"/>
      <c r="D21" s="167"/>
    </row>
    <row r="22" spans="2:4" x14ac:dyDescent="0.25">
      <c r="B22" s="163">
        <v>15</v>
      </c>
      <c r="C22" s="164" t="s">
        <v>112</v>
      </c>
      <c r="D22" s="162"/>
    </row>
    <row r="23" spans="2:4" x14ac:dyDescent="0.25">
      <c r="B23" s="165"/>
      <c r="C23" s="166"/>
      <c r="D23" s="167"/>
    </row>
    <row r="24" spans="2:4" ht="15.75" thickBot="1" x14ac:dyDescent="0.3">
      <c r="B24" s="169">
        <v>16</v>
      </c>
      <c r="C24" s="170" t="s">
        <v>151</v>
      </c>
      <c r="D24" s="171"/>
    </row>
  </sheetData>
  <mergeCells count="1">
    <mergeCell ref="B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Grupos</vt:lpstr>
      <vt:lpstr>Fase de Grupos</vt:lpstr>
      <vt:lpstr>Contabilização</vt:lpstr>
      <vt:lpstr>Semi-Finais</vt:lpstr>
      <vt:lpstr>Finais</vt:lpstr>
      <vt:lpstr>Pontuacao Final</vt:lpstr>
      <vt:lpstr>Troféus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Nelson Honda</cp:lastModifiedBy>
  <cp:lastPrinted>2025-10-23T23:37:28Z</cp:lastPrinted>
  <dcterms:created xsi:type="dcterms:W3CDTF">2016-10-20T18:54:12Z</dcterms:created>
  <dcterms:modified xsi:type="dcterms:W3CDTF">2025-11-26T11:59:41Z</dcterms:modified>
</cp:coreProperties>
</file>